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e-main\scans\SKES\ТАРИФ ЭЛЕКТРО\публичка\"/>
    </mc:Choice>
  </mc:AlternateContent>
  <xr:revisionPtr revIDLastSave="0" documentId="13_ncr:1_{392F2E32-D62E-46E1-A5BA-57C324FB571E}" xr6:coauthVersionLast="36" xr6:coauthVersionMax="47" xr10:uidLastSave="{00000000-0000-0000-0000-000000000000}"/>
  <bookViews>
    <workbookView xWindow="-120" yWindow="-120" windowWidth="29040" windowHeight="15840" xr2:uid="{1898C542-AAFD-4D18-B113-347F591BDBE0}"/>
  </bookViews>
  <sheets>
    <sheet name="Лист2" sheetId="2" r:id="rId1"/>
  </sheets>
  <definedNames>
    <definedName name="_xlnm.Print_Area" localSheetId="0">Лист2!$A$1:$W$33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2" l="1"/>
  <c r="J33" i="2"/>
  <c r="K33" i="2"/>
  <c r="K32" i="2"/>
  <c r="J32" i="2"/>
  <c r="I32" i="2"/>
  <c r="J21" i="2"/>
  <c r="I21" i="2"/>
  <c r="K31" i="2" l="1"/>
  <c r="K20" i="2"/>
  <c r="K21" i="2" s="1"/>
  <c r="K24" i="2" l="1"/>
  <c r="K25" i="2"/>
  <c r="K26" i="2"/>
  <c r="K27" i="2"/>
  <c r="K28" i="2"/>
  <c r="K29" i="2"/>
  <c r="K30" i="2"/>
  <c r="K23" i="2"/>
  <c r="N33" i="2" l="1"/>
</calcChain>
</file>

<file path=xl/sharedStrings.xml><?xml version="1.0" encoding="utf-8"?>
<sst xmlns="http://schemas.openxmlformats.org/spreadsheetml/2006/main" count="113" uniqueCount="68">
  <si>
    <t>ТОО "Севказэнергосбыт", снабжение тепловой энергией</t>
  </si>
  <si>
    <t>№ п/п</t>
  </si>
  <si>
    <t>Отчет о прибылях и убытках*</t>
  </si>
  <si>
    <t>Единица измерения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</si>
  <si>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</si>
  <si>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</si>
  <si>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</si>
  <si>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</si>
  <si>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</si>
  <si>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Прибыль</t>
  </si>
  <si>
    <t>план</t>
  </si>
  <si>
    <t>факт</t>
  </si>
  <si>
    <t>факт прошлого года</t>
  </si>
  <si>
    <t>факт текущего года</t>
  </si>
  <si>
    <t>Снабжение тепловой энергии, г. Петропавловск.
Снабжение электрической энергией, СКО</t>
  </si>
  <si>
    <t>Приобретение запланировано на второе полугодие</t>
  </si>
  <si>
    <t xml:space="preserve"> -</t>
  </si>
  <si>
    <t>-</t>
  </si>
  <si>
    <t xml:space="preserve">Проводимая инвестиционная программа, позволит удержать  уровень износа  основных средств и обеспечить стабильную и надежную работу предприятия </t>
  </si>
  <si>
    <t>Сейф</t>
  </si>
  <si>
    <t xml:space="preserve">Лицензии </t>
  </si>
  <si>
    <t>сумма</t>
  </si>
  <si>
    <t>Всего :</t>
  </si>
  <si>
    <t>деятельности субъектами</t>
  </si>
  <si>
    <t>Информация</t>
  </si>
  <si>
    <t>наименование субъекта естественной монополии, вид деятельности</t>
  </si>
  <si>
    <t>Информация о плановых и фактических объемах предоставления регулируемых услуг</t>
  </si>
  <si>
    <t>Сумма инвестиционной программы</t>
  </si>
  <si>
    <t>Наименование регулируемых услуг и обслуживаемая территория</t>
  </si>
  <si>
    <t>Наименование мероприятий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</si>
  <si>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</si>
  <si>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</si>
  <si>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</si>
  <si>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</si>
  <si>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</si>
  <si>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</si>
  <si>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</si>
  <si>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</si>
  <si>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</si>
  <si>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Амортизация</t>
  </si>
  <si>
    <t xml:space="preserve"> 
</t>
  </si>
  <si>
    <t>шт</t>
  </si>
  <si>
    <t>Снижение расхода материалов в результате реализации инвестиционной программы (Комплектующие к оргтехнике)</t>
  </si>
  <si>
    <t>продолжение таблицы</t>
  </si>
  <si>
    <t>По сост на 30.06.2021г снижение кол-ва расходных материалов к оргтехнике составило 50 ед
По сост на 30.06.2022г снижение кол-ва расходных материалов к оргтехнике составило 64ед</t>
  </si>
  <si>
    <t>Принтер HP LaserJet Pro V404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</si>
  <si>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</si>
  <si>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</si>
  <si>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>Коммутатор HP Aruba 2530-48G (J9772)</t>
  </si>
  <si>
    <t>Приложение 1</t>
  </si>
  <si>
    <t>к Правиламформирования тарифов</t>
  </si>
  <si>
    <t>Форма 21</t>
  </si>
  <si>
    <t>об исполнении утвержденной инвестиционной программы на 2023 год по итогам 1 полугодия 2023 года</t>
  </si>
  <si>
    <t>Мероприятие, утвержденной инвстиционной программой 2022 года, перенесенное на 2023 год по причинам, не зависящим от субъекта</t>
  </si>
  <si>
    <t>Инвестиционная программа на 2023 год</t>
  </si>
  <si>
    <t>Принтер HP LaserJet Pro V404dn</t>
  </si>
  <si>
    <t xml:space="preserve">Шредер </t>
  </si>
  <si>
    <t>Сканер скоростной HP ScanJet Enterprise Flow 7500 A4</t>
  </si>
  <si>
    <t>Жесткий диск</t>
  </si>
  <si>
    <t>с 01.01.2023 по 31.12.2023</t>
  </si>
  <si>
    <t>2023г</t>
  </si>
  <si>
    <t>В связи с изменением стоимости</t>
  </si>
  <si>
    <t xml:space="preserve">
По сост на 30.06.2022г. степень износа ОС   -  4,76%
По сост на 30.06.2023г. степень износа ОС   -  13,49%</t>
  </si>
  <si>
    <t xml:space="preserve">Увеличение износа обусловлено  следующими причинами;   фактический  срок износа  оргтехники (компьютеров, принтеров, МФУ и др.)  превышает нормативный  срок эксплуатациив,а так же в связи с большим объемом работ,  техника  выходит из строя. В утвержденной  ИП недостаточно средств  для  закупа  необходимой оргтехники, что  привело бы  к снижению  износа , но ТОО "Севказэнергосбыт"  вынуждено корректировать ИП   и закупать по приоритетности, в связи с недостаточностью средств  в виду  роста цены  за 1единицу техники.. </t>
  </si>
  <si>
    <t>Итого за перенесенное мероприятие с 2022 на 2023 год:</t>
  </si>
  <si>
    <t>Итого за 1 полугодие 2023:</t>
  </si>
  <si>
    <t xml:space="preserve">В связи  с изменением количества, экономия будет направлена на закуп коммутаторов. </t>
  </si>
  <si>
    <t xml:space="preserve">Лицензии закуплены не в полном объеме, полное приобретение запланировано во втором полугодии.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</si>
</sst>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1.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1" applyAlignment="1" applyProtection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7" fillId="0" borderId="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987D7479-944D-4639-AACF-A87EFF424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2041964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CFEB-0511-425D-A8BB-021929618042}">
  <sheetPr>
    <pageSetUpPr fitToPage="1"/>
  </sheetPr>
  <dimension ref="A1:W35"/>
  <sheetViews>
    <sheetView tabSelected="1" view="pageBreakPreview" topLeftCell="C1" zoomScale="68" zoomScaleNormal="100" zoomScaleSheetLayoutView="68" workbookViewId="0">
      <selection activeCell="M14" sqref="M14:W33"/>
    </sheetView>
  </sheetViews>
  <sheetFormatPr defaultRowHeight="18.75" x14ac:dyDescent="0.3"/>
  <cols>
    <col min="2" max="2" width="21.5546875" customWidth="1"/>
    <col min="3" max="3" width="15.21875" customWidth="1"/>
    <col min="4" max="4" width="9.21875" customWidth="1"/>
    <col min="7" max="7" width="13.88671875" customWidth="1"/>
    <col min="8" max="8" width="10.21875" customWidth="1"/>
    <col min="9" max="9" width="10.109375" bestFit="1" customWidth="1"/>
    <col min="10" max="10" width="14.6640625" customWidth="1"/>
    <col min="11" max="11" width="11.21875" customWidth="1"/>
    <col min="12" max="12" width="22.6640625" customWidth="1"/>
    <col min="13" max="18" width="8.88671875" customWidth="1"/>
    <col min="19" max="19" width="11.44140625" customWidth="1"/>
    <col min="20" max="20" width="11" customWidth="1"/>
    <col min="21" max="21" width="14.109375" customWidth="1"/>
    <col min="22" max="22" width="15.109375" customWidth="1"/>
    <col min="23" max="23" width="13" customWidth="1"/>
  </cols>
  <sheetData>
    <row r="1" spans="1:23" ht="13.5" customHeight="1" x14ac:dyDescent="0.3">
      <c r="V1" s="4" t="s">
        <v>49</v>
      </c>
    </row>
    <row r="2" spans="1:23" ht="13.5" customHeight="1" x14ac:dyDescent="0.3">
      <c r="V2" s="5" t="s">
        <v>50</v>
      </c>
    </row>
    <row r="3" spans="1:23" ht="13.5" customHeight="1" x14ac:dyDescent="0.3">
      <c r="V3" s="4" t="s">
        <v>23</v>
      </c>
    </row>
    <row r="4" spans="1:23" ht="13.5" customHeight="1" x14ac:dyDescent="0.3">
      <c r="V4" s="4"/>
    </row>
    <row r="5" spans="1:23" x14ac:dyDescent="0.3">
      <c r="V5" s="4"/>
    </row>
    <row r="6" spans="1:23" x14ac:dyDescent="0.3">
      <c r="V6" s="4" t="s">
        <v>51</v>
      </c>
    </row>
    <row r="7" spans="1:23" x14ac:dyDescent="0.3">
      <c r="A7" s="2"/>
      <c r="M7" s="2"/>
    </row>
    <row r="8" spans="1:23" x14ac:dyDescent="0.3">
      <c r="A8" s="2"/>
      <c r="M8" s="2"/>
    </row>
    <row r="9" spans="1:23" x14ac:dyDescent="0.3">
      <c r="A9" s="69" t="s">
        <v>24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2" t="s">
        <v>43</v>
      </c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1:23" x14ac:dyDescent="0.3">
      <c r="A10" s="69" t="s">
        <v>52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"/>
      <c r="N10" s="7"/>
    </row>
    <row r="11" spans="1:23" x14ac:dyDescent="0.3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"/>
      <c r="N11" s="7"/>
    </row>
    <row r="12" spans="1:23" x14ac:dyDescent="0.3">
      <c r="A12" s="71" t="s">
        <v>25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"/>
      <c r="N12" s="7"/>
    </row>
    <row r="14" spans="1:23" ht="31.5" customHeight="1" x14ac:dyDescent="0.3">
      <c r="A14" s="63" t="s">
        <v>1</v>
      </c>
      <c r="B14" s="70" t="s">
        <v>26</v>
      </c>
      <c r="C14" s="70"/>
      <c r="D14" s="70"/>
      <c r="E14" s="70"/>
      <c r="F14" s="70"/>
      <c r="G14" s="70"/>
      <c r="H14" s="63" t="s">
        <v>2</v>
      </c>
      <c r="I14" s="70" t="s">
        <v>27</v>
      </c>
      <c r="J14" s="70"/>
      <c r="K14" s="70"/>
      <c r="L14" s="70"/>
      <c r="M14" s="56" t="s">
        <v>1</v>
      </c>
      <c r="N14" s="55" t="s">
        <v>34</v>
      </c>
      <c r="O14" s="55"/>
      <c r="P14" s="55"/>
      <c r="Q14" s="55"/>
      <c r="R14" s="42" t="s">
        <v>35</v>
      </c>
      <c r="S14" s="73"/>
      <c r="T14" s="73"/>
      <c r="U14" s="73"/>
      <c r="V14" s="55" t="s">
        <v>36</v>
      </c>
      <c r="W14" s="55" t="s">
        <v>37</v>
      </c>
    </row>
    <row r="15" spans="1:23" ht="122.25" customHeight="1" x14ac:dyDescent="0.3">
      <c r="A15" s="64"/>
      <c r="B15" s="63" t="s">
        <v>28</v>
      </c>
      <c r="C15" s="63" t="s">
        <v>29</v>
      </c>
      <c r="D15" s="63" t="s">
        <v>3</v>
      </c>
      <c r="E15" s="70" t="s">
        <v>30</v>
      </c>
      <c r="F15" s="70"/>
      <c r="G15" s="63" t="s">
        <v>31</v>
      </c>
      <c r="H15" s="64"/>
      <c r="I15" s="63" t="s">
        <v>32</v>
      </c>
      <c r="J15" s="63" t="s">
        <v>33</v>
      </c>
      <c r="K15" s="63" t="s">
        <v>4</v>
      </c>
      <c r="L15" s="63" t="s">
        <v>5</v>
      </c>
      <c r="M15" s="57"/>
      <c r="N15" s="55" t="s">
        <v>6</v>
      </c>
      <c r="O15" s="55"/>
      <c r="P15" s="55" t="s">
        <v>7</v>
      </c>
      <c r="Q15" s="55" t="s">
        <v>8</v>
      </c>
      <c r="R15" s="74" t="s">
        <v>42</v>
      </c>
      <c r="S15" s="75"/>
      <c r="T15" s="55" t="s">
        <v>38</v>
      </c>
      <c r="U15" s="55"/>
      <c r="V15" s="55"/>
      <c r="W15" s="55"/>
    </row>
    <row r="16" spans="1:23" x14ac:dyDescent="0.3">
      <c r="A16" s="64"/>
      <c r="B16" s="64"/>
      <c r="C16" s="64"/>
      <c r="D16" s="64"/>
      <c r="E16" s="63" t="s">
        <v>10</v>
      </c>
      <c r="F16" s="63" t="s">
        <v>11</v>
      </c>
      <c r="G16" s="64"/>
      <c r="H16" s="64"/>
      <c r="I16" s="64"/>
      <c r="J16" s="64"/>
      <c r="K16" s="64"/>
      <c r="L16" s="64"/>
      <c r="M16" s="57"/>
      <c r="N16" s="55" t="s">
        <v>39</v>
      </c>
      <c r="O16" s="55" t="s">
        <v>9</v>
      </c>
      <c r="P16" s="55"/>
      <c r="Q16" s="55"/>
      <c r="R16" s="76"/>
      <c r="S16" s="77"/>
      <c r="T16" s="55"/>
      <c r="U16" s="55"/>
      <c r="V16" s="55"/>
      <c r="W16" s="55"/>
    </row>
    <row r="17" spans="1:23" ht="47.25" x14ac:dyDescent="0.3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58"/>
      <c r="N17" s="55"/>
      <c r="O17" s="55"/>
      <c r="P17" s="55"/>
      <c r="Q17" s="55"/>
      <c r="R17" s="6" t="s">
        <v>12</v>
      </c>
      <c r="S17" s="6" t="s">
        <v>13</v>
      </c>
      <c r="T17" s="6" t="s">
        <v>12</v>
      </c>
      <c r="U17" s="6" t="s">
        <v>13</v>
      </c>
      <c r="V17" s="55"/>
      <c r="W17" s="55"/>
    </row>
    <row r="18" spans="1:23" x14ac:dyDescent="0.3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6">
        <v>1</v>
      </c>
      <c r="N18" s="6">
        <v>13</v>
      </c>
      <c r="O18" s="6">
        <v>14</v>
      </c>
      <c r="P18" s="6">
        <v>15</v>
      </c>
      <c r="Q18" s="6">
        <v>16</v>
      </c>
      <c r="R18" s="6">
        <v>17</v>
      </c>
      <c r="S18" s="6">
        <v>18</v>
      </c>
      <c r="T18" s="6">
        <v>19</v>
      </c>
      <c r="U18" s="6">
        <v>20</v>
      </c>
      <c r="V18" s="6">
        <v>25</v>
      </c>
      <c r="W18" s="6">
        <v>26</v>
      </c>
    </row>
    <row r="19" spans="1:23" ht="18.75" customHeight="1" x14ac:dyDescent="0.3">
      <c r="A19" s="53" t="s">
        <v>53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</row>
    <row r="20" spans="1:23" ht="75" customHeight="1" x14ac:dyDescent="0.3">
      <c r="A20" s="11"/>
      <c r="B20" s="18"/>
      <c r="C20" s="9" t="s">
        <v>55</v>
      </c>
      <c r="D20" s="23" t="s">
        <v>41</v>
      </c>
      <c r="E20" s="11">
        <v>12</v>
      </c>
      <c r="F20" s="11">
        <v>12</v>
      </c>
      <c r="G20" s="22"/>
      <c r="H20" s="11"/>
      <c r="I20" s="11">
        <v>2040</v>
      </c>
      <c r="J20" s="11">
        <v>1818.6</v>
      </c>
      <c r="K20" s="11">
        <f>J20-I20</f>
        <v>-221.40000000000009</v>
      </c>
      <c r="L20" s="11" t="s">
        <v>61</v>
      </c>
      <c r="M20" s="30">
        <v>1</v>
      </c>
      <c r="N20" s="66">
        <v>13088.2</v>
      </c>
      <c r="O20" s="31" t="s">
        <v>16</v>
      </c>
      <c r="P20" s="6" t="s">
        <v>16</v>
      </c>
      <c r="Q20" s="6" t="s">
        <v>16</v>
      </c>
      <c r="R20" s="42"/>
      <c r="S20" s="43"/>
      <c r="T20" s="42"/>
      <c r="U20" s="43"/>
      <c r="V20" s="21"/>
      <c r="W20" s="21"/>
    </row>
    <row r="21" spans="1:23" ht="98.25" customHeight="1" x14ac:dyDescent="0.3">
      <c r="A21" s="32"/>
      <c r="B21" s="18" t="s">
        <v>64</v>
      </c>
      <c r="C21" s="18"/>
      <c r="D21" s="32"/>
      <c r="E21" s="32"/>
      <c r="F21" s="32"/>
      <c r="G21" s="32"/>
      <c r="H21" s="32"/>
      <c r="I21" s="32">
        <f>I20</f>
        <v>2040</v>
      </c>
      <c r="J21" s="32">
        <f>J20</f>
        <v>1818.6</v>
      </c>
      <c r="K21" s="32">
        <f>K20</f>
        <v>-221.40000000000009</v>
      </c>
      <c r="L21" s="32"/>
      <c r="M21" s="28"/>
      <c r="N21" s="67"/>
      <c r="O21" s="31"/>
      <c r="P21" s="6"/>
      <c r="Q21" s="6"/>
      <c r="R21" s="42"/>
      <c r="S21" s="43"/>
      <c r="T21" s="42"/>
      <c r="U21" s="43"/>
      <c r="V21" s="21"/>
      <c r="W21" s="21"/>
    </row>
    <row r="22" spans="1:23" ht="18.75" customHeight="1" x14ac:dyDescent="0.3">
      <c r="A22" s="53" t="s">
        <v>54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25"/>
      <c r="N22" s="67"/>
      <c r="O22" s="25"/>
      <c r="P22" s="25"/>
      <c r="Q22" s="25"/>
      <c r="R22" s="25"/>
      <c r="S22" s="25"/>
      <c r="T22" s="25"/>
      <c r="U22" s="25"/>
      <c r="V22" s="25"/>
      <c r="W22" s="26"/>
    </row>
    <row r="23" spans="1:23" ht="75" customHeight="1" x14ac:dyDescent="0.3">
      <c r="A23" s="9">
        <v>1</v>
      </c>
      <c r="B23" s="44" t="s">
        <v>14</v>
      </c>
      <c r="C23" s="9" t="s">
        <v>45</v>
      </c>
      <c r="D23" s="10" t="s">
        <v>41</v>
      </c>
      <c r="E23" s="12">
        <v>20</v>
      </c>
      <c r="F23" s="11">
        <v>12</v>
      </c>
      <c r="G23" s="44" t="s">
        <v>59</v>
      </c>
      <c r="H23" s="11"/>
      <c r="I23" s="13">
        <v>2280</v>
      </c>
      <c r="J23" s="13">
        <v>1979.2</v>
      </c>
      <c r="K23" s="14">
        <f>J23-I23</f>
        <v>-300.79999999999995</v>
      </c>
      <c r="L23" s="11" t="s">
        <v>66</v>
      </c>
      <c r="M23" s="34">
        <v>1</v>
      </c>
      <c r="N23" s="67"/>
      <c r="O23" s="31" t="s">
        <v>16</v>
      </c>
      <c r="P23" s="6" t="s">
        <v>17</v>
      </c>
      <c r="Q23" s="6" t="s">
        <v>17</v>
      </c>
      <c r="R23" s="47" t="s">
        <v>44</v>
      </c>
      <c r="S23" s="48"/>
      <c r="T23" s="47" t="s">
        <v>62</v>
      </c>
      <c r="U23" s="48"/>
      <c r="V23" s="59" t="s">
        <v>63</v>
      </c>
      <c r="W23" s="59" t="s">
        <v>18</v>
      </c>
    </row>
    <row r="24" spans="1:23" ht="75" x14ac:dyDescent="0.3">
      <c r="A24" s="10">
        <v>2</v>
      </c>
      <c r="B24" s="45"/>
      <c r="C24" s="9" t="s">
        <v>46</v>
      </c>
      <c r="D24" s="10" t="s">
        <v>41</v>
      </c>
      <c r="E24" s="15">
        <v>20</v>
      </c>
      <c r="F24" s="11">
        <v>14</v>
      </c>
      <c r="G24" s="45"/>
      <c r="H24" s="11"/>
      <c r="I24" s="16">
        <v>3640</v>
      </c>
      <c r="J24" s="16">
        <v>3003</v>
      </c>
      <c r="K24" s="14">
        <f t="shared" ref="K24:K31" si="0">J24-I24</f>
        <v>-637</v>
      </c>
      <c r="L24" s="33" t="s">
        <v>66</v>
      </c>
      <c r="M24" s="35">
        <v>2</v>
      </c>
      <c r="N24" s="67"/>
      <c r="O24" s="31" t="s">
        <v>16</v>
      </c>
      <c r="P24" s="6" t="s">
        <v>17</v>
      </c>
      <c r="Q24" s="6" t="s">
        <v>17</v>
      </c>
      <c r="R24" s="49"/>
      <c r="S24" s="50"/>
      <c r="T24" s="49"/>
      <c r="U24" s="50"/>
      <c r="V24" s="60"/>
      <c r="W24" s="60"/>
    </row>
    <row r="25" spans="1:23" ht="243.75" x14ac:dyDescent="0.3">
      <c r="A25" s="10">
        <v>3</v>
      </c>
      <c r="B25" s="45"/>
      <c r="C25" s="9" t="s">
        <v>47</v>
      </c>
      <c r="D25" s="10" t="s">
        <v>41</v>
      </c>
      <c r="E25" s="15">
        <v>35</v>
      </c>
      <c r="F25" s="11">
        <v>0</v>
      </c>
      <c r="G25" s="45"/>
      <c r="H25" s="11"/>
      <c r="I25" s="16">
        <v>12180</v>
      </c>
      <c r="J25" s="16">
        <v>0</v>
      </c>
      <c r="K25" s="14">
        <f t="shared" si="0"/>
        <v>-12180</v>
      </c>
      <c r="L25" s="9" t="s">
        <v>15</v>
      </c>
      <c r="M25" s="35">
        <v>3</v>
      </c>
      <c r="N25" s="67"/>
      <c r="O25" s="31" t="s">
        <v>16</v>
      </c>
      <c r="P25" s="6" t="s">
        <v>17</v>
      </c>
      <c r="Q25" s="6" t="s">
        <v>17</v>
      </c>
      <c r="R25" s="49"/>
      <c r="S25" s="50"/>
      <c r="T25" s="49"/>
      <c r="U25" s="50"/>
      <c r="V25" s="60"/>
      <c r="W25" s="60"/>
    </row>
    <row r="26" spans="1:23" ht="56.25" x14ac:dyDescent="0.3">
      <c r="A26" s="10">
        <v>4</v>
      </c>
      <c r="B26" s="45"/>
      <c r="C26" s="9" t="s">
        <v>56</v>
      </c>
      <c r="D26" s="10" t="s">
        <v>41</v>
      </c>
      <c r="E26" s="15">
        <v>1</v>
      </c>
      <c r="F26" s="11">
        <v>0</v>
      </c>
      <c r="G26" s="45"/>
      <c r="H26" s="11"/>
      <c r="I26" s="16">
        <v>299</v>
      </c>
      <c r="J26" s="16">
        <v>0</v>
      </c>
      <c r="K26" s="14">
        <f t="shared" si="0"/>
        <v>-299</v>
      </c>
      <c r="L26" s="9" t="s">
        <v>15</v>
      </c>
      <c r="M26" s="35">
        <v>4</v>
      </c>
      <c r="N26" s="67"/>
      <c r="O26" s="31" t="s">
        <v>16</v>
      </c>
      <c r="P26" s="6" t="s">
        <v>17</v>
      </c>
      <c r="Q26" s="6" t="s">
        <v>17</v>
      </c>
      <c r="R26" s="49"/>
      <c r="S26" s="50"/>
      <c r="T26" s="49"/>
      <c r="U26" s="50"/>
      <c r="V26" s="60"/>
      <c r="W26" s="60"/>
    </row>
    <row r="27" spans="1:23" ht="56.25" x14ac:dyDescent="0.3">
      <c r="A27" s="10">
        <v>5</v>
      </c>
      <c r="B27" s="45"/>
      <c r="C27" s="9" t="s">
        <v>19</v>
      </c>
      <c r="D27" s="10" t="s">
        <v>41</v>
      </c>
      <c r="E27" s="15">
        <v>3</v>
      </c>
      <c r="F27" s="11">
        <v>0</v>
      </c>
      <c r="G27" s="45"/>
      <c r="H27" s="11"/>
      <c r="I27" s="16">
        <v>285</v>
      </c>
      <c r="J27" s="16">
        <v>0</v>
      </c>
      <c r="K27" s="14">
        <f t="shared" si="0"/>
        <v>-285</v>
      </c>
      <c r="L27" s="9" t="s">
        <v>15</v>
      </c>
      <c r="M27" s="35">
        <v>5</v>
      </c>
      <c r="N27" s="67"/>
      <c r="O27" s="31" t="s">
        <v>16</v>
      </c>
      <c r="P27" s="6" t="s">
        <v>17</v>
      </c>
      <c r="Q27" s="6" t="s">
        <v>17</v>
      </c>
      <c r="R27" s="49"/>
      <c r="S27" s="50"/>
      <c r="T27" s="49"/>
      <c r="U27" s="50"/>
      <c r="V27" s="60"/>
      <c r="W27" s="60"/>
    </row>
    <row r="28" spans="1:23" ht="125.25" customHeight="1" x14ac:dyDescent="0.3">
      <c r="A28" s="10">
        <v>6</v>
      </c>
      <c r="B28" s="45"/>
      <c r="C28" s="9" t="s">
        <v>57</v>
      </c>
      <c r="D28" s="10" t="s">
        <v>41</v>
      </c>
      <c r="E28" s="17">
        <v>1</v>
      </c>
      <c r="F28" s="11">
        <v>1</v>
      </c>
      <c r="G28" s="45"/>
      <c r="H28" s="11"/>
      <c r="I28" s="16">
        <v>644</v>
      </c>
      <c r="J28" s="16">
        <v>535.9</v>
      </c>
      <c r="K28" s="14">
        <f t="shared" si="0"/>
        <v>-108.10000000000002</v>
      </c>
      <c r="L28" s="11" t="s">
        <v>61</v>
      </c>
      <c r="M28" s="35">
        <v>6</v>
      </c>
      <c r="N28" s="67"/>
      <c r="O28" s="31" t="s">
        <v>16</v>
      </c>
      <c r="P28" s="6" t="s">
        <v>17</v>
      </c>
      <c r="Q28" s="6" t="s">
        <v>17</v>
      </c>
      <c r="R28" s="49"/>
      <c r="S28" s="50"/>
      <c r="T28" s="49"/>
      <c r="U28" s="50"/>
      <c r="V28" s="60"/>
      <c r="W28" s="60"/>
    </row>
    <row r="29" spans="1:23" ht="93.75" x14ac:dyDescent="0.3">
      <c r="A29" s="10">
        <v>7</v>
      </c>
      <c r="B29" s="45"/>
      <c r="C29" s="9" t="s">
        <v>20</v>
      </c>
      <c r="D29" s="10" t="s">
        <v>21</v>
      </c>
      <c r="E29" s="15"/>
      <c r="F29" s="11"/>
      <c r="G29" s="45"/>
      <c r="H29" s="11"/>
      <c r="I29" s="16">
        <v>8982</v>
      </c>
      <c r="J29" s="16">
        <v>1151</v>
      </c>
      <c r="K29" s="14">
        <f t="shared" si="0"/>
        <v>-7831</v>
      </c>
      <c r="L29" s="33" t="s">
        <v>67</v>
      </c>
      <c r="M29" s="35">
        <v>7</v>
      </c>
      <c r="N29" s="67"/>
      <c r="O29" s="31" t="s">
        <v>16</v>
      </c>
      <c r="P29" s="6" t="s">
        <v>17</v>
      </c>
      <c r="Q29" s="6" t="s">
        <v>17</v>
      </c>
      <c r="R29" s="49"/>
      <c r="S29" s="50"/>
      <c r="T29" s="49"/>
      <c r="U29" s="50"/>
      <c r="V29" s="60"/>
      <c r="W29" s="60"/>
    </row>
    <row r="30" spans="1:23" ht="37.5" x14ac:dyDescent="0.3">
      <c r="A30" s="10">
        <v>8</v>
      </c>
      <c r="B30" s="45"/>
      <c r="C30" s="9" t="s">
        <v>58</v>
      </c>
      <c r="D30" s="10" t="s">
        <v>41</v>
      </c>
      <c r="E30" s="15">
        <v>12</v>
      </c>
      <c r="F30" s="11">
        <v>12</v>
      </c>
      <c r="G30" s="45"/>
      <c r="H30" s="11"/>
      <c r="I30" s="16">
        <v>5011</v>
      </c>
      <c r="J30" s="16">
        <v>2650.1</v>
      </c>
      <c r="K30" s="14">
        <f t="shared" si="0"/>
        <v>-2360.9</v>
      </c>
      <c r="L30" s="11" t="s">
        <v>61</v>
      </c>
      <c r="M30" s="35">
        <v>8</v>
      </c>
      <c r="N30" s="67"/>
      <c r="O30" s="31" t="s">
        <v>16</v>
      </c>
      <c r="P30" s="6" t="s">
        <v>17</v>
      </c>
      <c r="Q30" s="6" t="s">
        <v>17</v>
      </c>
      <c r="R30" s="49"/>
      <c r="S30" s="50"/>
      <c r="T30" s="49"/>
      <c r="U30" s="50"/>
      <c r="V30" s="60"/>
      <c r="W30" s="60"/>
    </row>
    <row r="31" spans="1:23" ht="56.25" x14ac:dyDescent="0.3">
      <c r="A31" s="10">
        <v>9</v>
      </c>
      <c r="B31" s="45"/>
      <c r="C31" s="9" t="s">
        <v>48</v>
      </c>
      <c r="D31" s="10" t="s">
        <v>41</v>
      </c>
      <c r="E31" s="15">
        <v>5</v>
      </c>
      <c r="F31" s="11">
        <v>0</v>
      </c>
      <c r="G31" s="46"/>
      <c r="H31" s="11"/>
      <c r="I31" s="16">
        <v>3</v>
      </c>
      <c r="J31" s="16">
        <v>0</v>
      </c>
      <c r="K31" s="14">
        <f t="shared" si="0"/>
        <v>-3</v>
      </c>
      <c r="L31" s="9" t="s">
        <v>15</v>
      </c>
      <c r="M31" s="35">
        <v>9</v>
      </c>
      <c r="N31" s="68"/>
      <c r="O31" s="31" t="s">
        <v>16</v>
      </c>
      <c r="P31" s="6" t="s">
        <v>17</v>
      </c>
      <c r="Q31" s="6" t="s">
        <v>17</v>
      </c>
      <c r="R31" s="51"/>
      <c r="S31" s="52"/>
      <c r="T31" s="51"/>
      <c r="U31" s="52"/>
      <c r="V31" s="61"/>
      <c r="W31" s="61"/>
    </row>
    <row r="32" spans="1:23" ht="37.5" x14ac:dyDescent="0.3">
      <c r="A32" s="10"/>
      <c r="B32" s="18" t="s">
        <v>65</v>
      </c>
      <c r="C32" s="9"/>
      <c r="D32" s="10"/>
      <c r="E32" s="15"/>
      <c r="F32" s="11"/>
      <c r="G32" s="10"/>
      <c r="H32" s="11"/>
      <c r="I32" s="16">
        <f>I23+I24+I25+I26+I27+I28+I29+I30+I31</f>
        <v>33324</v>
      </c>
      <c r="J32" s="16">
        <f>J23+J24+J25+J26+J27+J28+J29+J30+J31</f>
        <v>9319.1999999999989</v>
      </c>
      <c r="K32" s="14">
        <f>K23+K24+K25+K26+K27+K28+K29+K30+K31</f>
        <v>-24004.800000000003</v>
      </c>
      <c r="L32" s="9"/>
      <c r="M32" s="10"/>
      <c r="N32" s="27">
        <v>13088</v>
      </c>
      <c r="O32" s="6"/>
      <c r="P32" s="6"/>
      <c r="Q32" s="6"/>
      <c r="R32" s="40"/>
      <c r="S32" s="41"/>
      <c r="T32" s="40"/>
      <c r="U32" s="41"/>
      <c r="V32" s="29"/>
      <c r="W32" s="29"/>
    </row>
    <row r="33" spans="1:23" s="1" customFormat="1" x14ac:dyDescent="0.25">
      <c r="A33" s="18"/>
      <c r="B33" s="18" t="s">
        <v>22</v>
      </c>
      <c r="C33" s="19" t="s">
        <v>60</v>
      </c>
      <c r="D33" s="18"/>
      <c r="E33" s="20"/>
      <c r="F33" s="20"/>
      <c r="G33" s="18"/>
      <c r="H33" s="11"/>
      <c r="I33" s="36">
        <f>I21+I32</f>
        <v>35364</v>
      </c>
      <c r="J33" s="36">
        <f t="shared" ref="J33:K33" si="1">J21+J32</f>
        <v>11137.8</v>
      </c>
      <c r="K33" s="36">
        <f t="shared" si="1"/>
        <v>-24226.200000000004</v>
      </c>
      <c r="L33" s="37"/>
      <c r="M33" s="38"/>
      <c r="N33" s="39">
        <f>SUM(N20:N31)</f>
        <v>13088.2</v>
      </c>
      <c r="O33" s="8"/>
      <c r="P33" s="8"/>
      <c r="Q33" s="8"/>
      <c r="R33" s="40"/>
      <c r="S33" s="41"/>
      <c r="T33" s="40"/>
      <c r="U33" s="41"/>
      <c r="V33" s="8"/>
      <c r="W33" s="8"/>
    </row>
    <row r="34" spans="1:23" x14ac:dyDescent="0.3">
      <c r="J34" s="24"/>
      <c r="K34" s="24"/>
      <c r="N34" s="24"/>
    </row>
    <row r="35" spans="1:23" ht="409.5" customHeight="1" x14ac:dyDescent="0.3">
      <c r="A35" s="62" t="s">
        <v>40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</sheetData>
  <mergeCells count="50">
    <mergeCell ref="A19:L19"/>
    <mergeCell ref="N20:N31"/>
    <mergeCell ref="A9:L9"/>
    <mergeCell ref="A10:L10"/>
    <mergeCell ref="B14:G14"/>
    <mergeCell ref="I14:L14"/>
    <mergeCell ref="E15:F15"/>
    <mergeCell ref="L15:L17"/>
    <mergeCell ref="A11:L11"/>
    <mergeCell ref="A12:L12"/>
    <mergeCell ref="I15:I17"/>
    <mergeCell ref="F16:F17"/>
    <mergeCell ref="M9:W9"/>
    <mergeCell ref="R14:U14"/>
    <mergeCell ref="R15:S16"/>
    <mergeCell ref="V14:V17"/>
    <mergeCell ref="A35:O35"/>
    <mergeCell ref="N14:Q14"/>
    <mergeCell ref="N15:O15"/>
    <mergeCell ref="P15:P17"/>
    <mergeCell ref="Q15:Q17"/>
    <mergeCell ref="A14:A17"/>
    <mergeCell ref="B15:B17"/>
    <mergeCell ref="C15:C17"/>
    <mergeCell ref="D15:D17"/>
    <mergeCell ref="E16:E17"/>
    <mergeCell ref="J15:J17"/>
    <mergeCell ref="K15:K17"/>
    <mergeCell ref="G15:G17"/>
    <mergeCell ref="H14:H17"/>
    <mergeCell ref="N16:N17"/>
    <mergeCell ref="O16:O17"/>
    <mergeCell ref="W14:W17"/>
    <mergeCell ref="T15:U16"/>
    <mergeCell ref="M14:M17"/>
    <mergeCell ref="V23:V31"/>
    <mergeCell ref="W23:W31"/>
    <mergeCell ref="R20:S20"/>
    <mergeCell ref="T20:U20"/>
    <mergeCell ref="B23:B31"/>
    <mergeCell ref="G23:G31"/>
    <mergeCell ref="R23:S31"/>
    <mergeCell ref="T23:U31"/>
    <mergeCell ref="A22:L22"/>
    <mergeCell ref="R32:S32"/>
    <mergeCell ref="R33:S33"/>
    <mergeCell ref="T32:U32"/>
    <mergeCell ref="T33:U33"/>
    <mergeCell ref="R21:S21"/>
    <mergeCell ref="T21:U21"/>
  </mergeCells>
  <hyperlinks>
    <hyperlink ref="V2" r:id="rId1" display="jl:32041964.100 " xr:uid="{340E60BF-9C0F-4E32-AC00-D20CB38C122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33" orientation="landscape" r:id="rId2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Филинская Елена Викторовна</dc:creator>
  <cp:lastModifiedBy>Новицкая Ирина Николаевна</cp:lastModifiedBy>
  <cp:lastPrinted>2023-07-13T06:39:42Z</cp:lastPrinted>
  <dcterms:created xsi:type="dcterms:W3CDTF">2021-07-21T11:33:48Z</dcterms:created>
  <dcterms:modified xsi:type="dcterms:W3CDTF">2023-07-21T04:42:54Z</dcterms:modified>
</cp:coreProperties>
</file>