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2 год\"/>
    </mc:Choice>
  </mc:AlternateContent>
  <xr:revisionPtr revIDLastSave="0" documentId="13_ncr:1_{0DEEBD6C-CF92-470D-B568-94A618D02A28}" xr6:coauthVersionLast="47" xr6:coauthVersionMax="47" xr10:uidLastSave="{00000000-0000-0000-0000-000000000000}"/>
  <bookViews>
    <workbookView xWindow="-120" yWindow="-120" windowWidth="29040" windowHeight="15840" xr2:uid="{C109A90A-3B40-4D8F-A2B9-F15D2E3D5A8C}"/>
  </bookViews>
  <sheets>
    <sheet name="4 квартал 2022 (факт1-с) (4)" sheetId="1" r:id="rId1"/>
  </sheets>
  <definedNames>
    <definedName name="sub1001579239" localSheetId="0">'4 квартал 2022 (факт1-с) (4)'!#REF!</definedName>
    <definedName name="sub1004493377" localSheetId="0">'4 квартал 2022 (факт1-с) (4)'!#REF!</definedName>
    <definedName name="_xlnm.Print_Area" localSheetId="0">'4 квартал 2022 (факт1-с) (4)'!$A$1:$S$27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N26" i="1"/>
  <c r="P26" i="1" s="1"/>
  <c r="Q26" i="1" s="1"/>
  <c r="F26" i="1"/>
  <c r="N25" i="1"/>
  <c r="H25" i="1"/>
  <c r="J25" i="1" s="1"/>
  <c r="N24" i="1"/>
  <c r="H24" i="1"/>
  <c r="J24" i="1" s="1"/>
  <c r="N23" i="1"/>
  <c r="J23" i="1"/>
  <c r="H23" i="1"/>
  <c r="N22" i="1"/>
  <c r="H22" i="1"/>
  <c r="J22" i="1" s="1"/>
  <c r="N21" i="1"/>
  <c r="H21" i="1"/>
  <c r="J21" i="1" s="1"/>
  <c r="N20" i="1"/>
  <c r="J20" i="1"/>
  <c r="H20" i="1"/>
  <c r="N19" i="1"/>
  <c r="J19" i="1"/>
  <c r="H19" i="1"/>
  <c r="N18" i="1"/>
  <c r="H18" i="1"/>
  <c r="J18" i="1" s="1"/>
  <c r="N17" i="1"/>
  <c r="H17" i="1"/>
  <c r="J17" i="1" s="1"/>
  <c r="N16" i="1"/>
  <c r="H16" i="1"/>
  <c r="J16" i="1" s="1"/>
  <c r="N15" i="1"/>
  <c r="J15" i="1"/>
  <c r="H15" i="1"/>
  <c r="N14" i="1"/>
  <c r="H14" i="1"/>
  <c r="J14" i="1" s="1"/>
  <c r="N13" i="1"/>
  <c r="I13" i="1"/>
  <c r="I26" i="1" s="1"/>
  <c r="H13" i="1"/>
  <c r="H26" i="1" s="1"/>
  <c r="G13" i="1"/>
  <c r="G26" i="1" s="1"/>
  <c r="N12" i="1"/>
  <c r="H12" i="1"/>
  <c r="J12" i="1" s="1"/>
  <c r="N11" i="1"/>
  <c r="H11" i="1"/>
  <c r="J11" i="1" s="1"/>
  <c r="N10" i="1"/>
  <c r="J10" i="1"/>
  <c r="H10" i="1"/>
  <c r="J26" i="1" l="1"/>
  <c r="J13" i="1"/>
</calcChain>
</file>

<file path=xl/sharedStrings.xml><?xml version="1.0" encoding="utf-8"?>
<sst xmlns="http://schemas.openxmlformats.org/spreadsheetml/2006/main" count="80" uniqueCount="45">
  <si>
    <t>Информация субъекта естественной монополии об исполнении инвестиционной программы (проекта) за 4 квартал 2022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</si>
  <si>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</si>
  <si>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</si>
  <si>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</si>
  <si>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</si>
  <si>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</si>
  <si>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</si>
  <si>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</si>
  <si>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</si>
  <si>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</si>
  <si>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</si>
  <si>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</si>
  <si>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</si>
  <si>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</si>
  <si>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</si>
  <si>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</si>
  <si>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</si>
  <si>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</si>
  <si>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Принтер HP LaserJet Pro V404</t>
  </si>
  <si>
    <t>шт</t>
  </si>
  <si>
    <t>Приобретение перенесено на 2023 год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</si>
  <si>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</si>
  <si>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</si>
  <si>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Мебель:</t>
  </si>
  <si>
    <t>4.1.</t>
  </si>
  <si>
    <t>Шкаф для документов</t>
  </si>
  <si>
    <t>4.2.</t>
  </si>
  <si>
    <t>Стул</t>
  </si>
  <si>
    <t>4.3.</t>
  </si>
  <si>
    <t>Стол компьютерный офисный</t>
  </si>
  <si>
    <t>4.4.</t>
  </si>
  <si>
    <t xml:space="preserve">Кресло офисное </t>
  </si>
  <si>
    <t>4.5.</t>
  </si>
  <si>
    <t>Тумба</t>
  </si>
  <si>
    <t>Сейф</t>
  </si>
  <si>
    <t xml:space="preserve">Лицензии </t>
  </si>
  <si>
    <t>сумма</t>
  </si>
  <si>
    <t>Коммутатор HP Aruba 2530-48G (J9772)</t>
  </si>
  <si>
    <t>Модернизацию систем видеонаблюдения в сервис центрах ТОО «Севказэнергосбыт»(цифровые)</t>
  </si>
  <si>
    <t>услуга</t>
  </si>
  <si>
    <t>Компьютер моноблок Lenovo Yoga A940-27ICB</t>
  </si>
  <si>
    <t>Источник бесперебойного питания APS SRT8KRMXLI 8000VA</t>
  </si>
  <si>
    <t>Механизм для распошных ворот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</si>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</sst>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4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CD53-4931-4625-8A7E-C85A7133BC5C}">
  <sheetPr>
    <tabColor rgb="FFCCFFCC"/>
  </sheetPr>
  <dimension ref="A1:CE32"/>
  <sheetViews>
    <sheetView tabSelected="1" view="pageBreakPreview" topLeftCell="A7" zoomScale="75" zoomScaleNormal="55" zoomScaleSheetLayoutView="75" workbookViewId="0">
      <selection activeCell="K19" sqref="K19"/>
    </sheetView>
  </sheetViews>
  <sheetFormatPr defaultRowHeight="15.75" x14ac:dyDescent="0.25"/>
  <cols>
    <col min="1" max="1" width="5.44140625" style="6" customWidth="1"/>
    <col min="2" max="2" width="23.777343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83" ht="22.5" customHeight="1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83" s="8" customFormat="1" ht="30" customHeight="1" x14ac:dyDescent="0.25">
      <c r="A6" s="36" t="s">
        <v>3</v>
      </c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83" s="8" customFormat="1" ht="45" customHeight="1" x14ac:dyDescent="0.3">
      <c r="A7" s="37"/>
      <c r="B7" s="36" t="s">
        <v>5</v>
      </c>
      <c r="C7" s="36" t="s">
        <v>6</v>
      </c>
      <c r="D7" s="39" t="s">
        <v>7</v>
      </c>
      <c r="E7" s="39"/>
      <c r="F7" s="39" t="s">
        <v>8</v>
      </c>
      <c r="G7" s="39"/>
      <c r="H7" s="39" t="s">
        <v>9</v>
      </c>
      <c r="I7" s="39"/>
      <c r="J7" s="39"/>
      <c r="K7" s="39"/>
      <c r="L7" s="39" t="s">
        <v>10</v>
      </c>
      <c r="M7" s="39"/>
      <c r="N7" s="39"/>
      <c r="O7" s="39"/>
      <c r="P7" s="39" t="s">
        <v>11</v>
      </c>
      <c r="Q7" s="39"/>
      <c r="R7" s="39" t="s">
        <v>12</v>
      </c>
      <c r="S7" s="39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38"/>
      <c r="B8" s="38"/>
      <c r="C8" s="38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18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s="8" customFormat="1" x14ac:dyDescent="0.25">
      <c r="A10" s="7">
        <v>1</v>
      </c>
      <c r="B10" s="9" t="s">
        <v>18</v>
      </c>
      <c r="C10" s="10" t="s">
        <v>19</v>
      </c>
      <c r="D10" s="11">
        <v>20</v>
      </c>
      <c r="E10" s="11"/>
      <c r="F10" s="11">
        <v>2280</v>
      </c>
      <c r="G10" s="12"/>
      <c r="H10" s="11">
        <f>F10</f>
        <v>2280</v>
      </c>
      <c r="I10" s="11"/>
      <c r="J10" s="12">
        <f>I10-H10</f>
        <v>-2280</v>
      </c>
      <c r="K10" s="9" t="s">
        <v>20</v>
      </c>
      <c r="L10" s="7">
        <v>0</v>
      </c>
      <c r="M10" s="7">
        <v>0</v>
      </c>
      <c r="N10" s="7">
        <f>M10-L10</f>
        <v>0</v>
      </c>
      <c r="O10" s="13"/>
      <c r="P10" s="7">
        <v>0</v>
      </c>
      <c r="Q10" s="7">
        <v>0</v>
      </c>
      <c r="R10" s="7">
        <v>0</v>
      </c>
      <c r="S10" s="7"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4" customFormat="1" ht="20.25" x14ac:dyDescent="0.3">
      <c r="A11" s="7">
        <v>2</v>
      </c>
      <c r="B11" s="9" t="s">
        <v>21</v>
      </c>
      <c r="C11" s="10" t="s">
        <v>19</v>
      </c>
      <c r="D11" s="11">
        <v>20</v>
      </c>
      <c r="E11" s="11">
        <v>15</v>
      </c>
      <c r="F11" s="11">
        <v>3640</v>
      </c>
      <c r="G11" s="11">
        <v>3733.5</v>
      </c>
      <c r="H11" s="11">
        <f t="shared" ref="H11:H25" si="0">F11</f>
        <v>3640</v>
      </c>
      <c r="I11" s="11">
        <v>3733.5</v>
      </c>
      <c r="J11" s="12">
        <f t="shared" ref="J11:J25" si="1">I11-H11</f>
        <v>93.5</v>
      </c>
      <c r="K11" s="9" t="s">
        <v>44</v>
      </c>
      <c r="L11" s="7">
        <v>0</v>
      </c>
      <c r="M11" s="7">
        <v>0</v>
      </c>
      <c r="N11" s="7">
        <f>M11-L11</f>
        <v>0</v>
      </c>
      <c r="O11" s="13"/>
      <c r="P11" s="7">
        <v>0</v>
      </c>
      <c r="Q11" s="7">
        <v>0</v>
      </c>
      <c r="R11" s="7">
        <v>0</v>
      </c>
      <c r="S11" s="7">
        <v>0</v>
      </c>
      <c r="T11" s="2"/>
      <c r="U11" s="2"/>
      <c r="V11" s="1"/>
      <c r="W11" s="3"/>
      <c r="X11" s="4"/>
      <c r="Y11" s="5"/>
      <c r="Z11" s="2"/>
      <c r="AA11" s="2"/>
      <c r="AB11" s="1"/>
      <c r="AC11" s="3"/>
      <c r="AD11" s="4"/>
      <c r="AE11" s="5"/>
      <c r="AF11" s="2"/>
      <c r="AG11" s="2"/>
      <c r="AH11" s="1"/>
      <c r="AI11" s="3"/>
      <c r="AJ11" s="4"/>
      <c r="AK11" s="5"/>
      <c r="AL11" s="2"/>
      <c r="AM11" s="2"/>
      <c r="AN11" s="1"/>
      <c r="AO11" s="3"/>
      <c r="AP11" s="4"/>
      <c r="AQ11" s="5"/>
      <c r="AR11" s="2"/>
      <c r="AS11" s="2"/>
      <c r="AT11" s="1"/>
      <c r="AU11" s="3"/>
      <c r="AV11" s="4"/>
      <c r="AW11" s="5"/>
      <c r="AX11" s="2"/>
      <c r="AY11" s="2"/>
      <c r="AZ11" s="1"/>
      <c r="BA11" s="3"/>
      <c r="BB11" s="4"/>
      <c r="BC11" s="5"/>
      <c r="BD11" s="2"/>
      <c r="BE11" s="2"/>
      <c r="BF11" s="1"/>
      <c r="BG11" s="3"/>
      <c r="BH11" s="4"/>
      <c r="BI11" s="5"/>
      <c r="BJ11" s="2"/>
      <c r="BK11" s="2"/>
      <c r="BL11" s="1"/>
      <c r="BM11" s="3"/>
      <c r="BN11" s="4"/>
      <c r="BO11" s="5"/>
      <c r="BP11" s="2"/>
      <c r="BQ11" s="2"/>
      <c r="BR11" s="1"/>
      <c r="BS11" s="3"/>
      <c r="BT11" s="4"/>
      <c r="BU11" s="5"/>
      <c r="BV11" s="2"/>
      <c r="BW11" s="2"/>
      <c r="BX11" s="1"/>
      <c r="BY11" s="3"/>
      <c r="BZ11" s="4"/>
      <c r="CA11" s="5"/>
      <c r="CB11" s="2"/>
      <c r="CC11" s="2"/>
      <c r="CD11" s="1"/>
      <c r="CE11" s="3"/>
    </row>
    <row r="12" spans="1:83" s="14" customFormat="1" ht="90" x14ac:dyDescent="0.25">
      <c r="A12" s="7">
        <v>3</v>
      </c>
      <c r="B12" s="9" t="s">
        <v>22</v>
      </c>
      <c r="C12" s="10" t="s">
        <v>19</v>
      </c>
      <c r="D12" s="11">
        <v>20</v>
      </c>
      <c r="E12" s="11">
        <v>11</v>
      </c>
      <c r="F12" s="11">
        <v>6960</v>
      </c>
      <c r="G12" s="12">
        <v>5517.1819999999998</v>
      </c>
      <c r="H12" s="11">
        <f t="shared" si="0"/>
        <v>6960</v>
      </c>
      <c r="I12" s="11">
        <v>5517.1819999999998</v>
      </c>
      <c r="J12" s="12">
        <f t="shared" si="1"/>
        <v>-1442.8180000000002</v>
      </c>
      <c r="K12" s="9" t="s">
        <v>44</v>
      </c>
      <c r="L12" s="7">
        <v>0</v>
      </c>
      <c r="M12" s="7">
        <v>0</v>
      </c>
      <c r="N12" s="7">
        <f>M12-L12</f>
        <v>0</v>
      </c>
      <c r="O12" s="13"/>
      <c r="P12" s="7">
        <v>0</v>
      </c>
      <c r="Q12" s="7">
        <v>0</v>
      </c>
      <c r="R12" s="7">
        <v>0</v>
      </c>
      <c r="S12" s="7"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4" customFormat="1" ht="22.5" customHeight="1" x14ac:dyDescent="0.3">
      <c r="A13" s="7">
        <v>4</v>
      </c>
      <c r="B13" s="13" t="s">
        <v>23</v>
      </c>
      <c r="C13" s="15"/>
      <c r="D13" s="12"/>
      <c r="E13" s="12"/>
      <c r="F13" s="12">
        <v>814</v>
      </c>
      <c r="G13" s="12">
        <f>G14+G15+G16+G17+G18</f>
        <v>1290</v>
      </c>
      <c r="H13" s="12">
        <f t="shared" si="0"/>
        <v>814</v>
      </c>
      <c r="I13" s="12">
        <f>I14+I15+I16+I17+I18</f>
        <v>1290</v>
      </c>
      <c r="J13" s="12">
        <f t="shared" si="1"/>
        <v>476</v>
      </c>
      <c r="K13" s="9"/>
      <c r="L13" s="7">
        <v>0</v>
      </c>
      <c r="M13" s="7">
        <v>0</v>
      </c>
      <c r="N13" s="7">
        <f t="shared" ref="N13:N25" si="2">M13-L13</f>
        <v>0</v>
      </c>
      <c r="O13" s="13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21" customFormat="1" ht="21" customHeight="1" x14ac:dyDescent="0.25">
      <c r="A14" s="16" t="s">
        <v>24</v>
      </c>
      <c r="B14" s="17" t="s">
        <v>25</v>
      </c>
      <c r="C14" s="18" t="s">
        <v>19</v>
      </c>
      <c r="D14" s="19">
        <v>3</v>
      </c>
      <c r="E14" s="20">
        <v>3</v>
      </c>
      <c r="F14" s="19">
        <v>120</v>
      </c>
      <c r="G14" s="19">
        <v>259</v>
      </c>
      <c r="H14" s="19">
        <f t="shared" si="0"/>
        <v>120</v>
      </c>
      <c r="I14" s="19">
        <v>259</v>
      </c>
      <c r="J14" s="12">
        <f t="shared" si="1"/>
        <v>139</v>
      </c>
      <c r="K14" s="9" t="s">
        <v>44</v>
      </c>
      <c r="L14" s="7">
        <v>0</v>
      </c>
      <c r="M14" s="7">
        <v>0</v>
      </c>
      <c r="N14" s="7">
        <f t="shared" si="2"/>
        <v>0</v>
      </c>
      <c r="O14" s="13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21" customFormat="1" ht="22.5" customHeight="1" x14ac:dyDescent="0.3">
      <c r="A15" s="16" t="s">
        <v>26</v>
      </c>
      <c r="B15" s="17" t="s">
        <v>27</v>
      </c>
      <c r="C15" s="18" t="s">
        <v>19</v>
      </c>
      <c r="D15" s="19">
        <v>17</v>
      </c>
      <c r="E15" s="20">
        <v>12</v>
      </c>
      <c r="F15" s="19">
        <v>119</v>
      </c>
      <c r="G15" s="19">
        <v>135</v>
      </c>
      <c r="H15" s="19">
        <f t="shared" si="0"/>
        <v>119</v>
      </c>
      <c r="I15" s="19">
        <v>135</v>
      </c>
      <c r="J15" s="12">
        <f t="shared" si="1"/>
        <v>16</v>
      </c>
      <c r="K15" s="9" t="s">
        <v>44</v>
      </c>
      <c r="L15" s="7">
        <v>0</v>
      </c>
      <c r="M15" s="7">
        <v>0</v>
      </c>
      <c r="N15" s="7">
        <f t="shared" si="2"/>
        <v>0</v>
      </c>
      <c r="O15" s="13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14" customFormat="1" x14ac:dyDescent="0.25">
      <c r="A16" s="7" t="s">
        <v>28</v>
      </c>
      <c r="B16" s="13" t="s">
        <v>29</v>
      </c>
      <c r="C16" s="18" t="s">
        <v>19</v>
      </c>
      <c r="D16" s="12">
        <v>3</v>
      </c>
      <c r="E16" s="18">
        <v>3</v>
      </c>
      <c r="F16" s="12">
        <v>135</v>
      </c>
      <c r="G16" s="12">
        <v>239</v>
      </c>
      <c r="H16" s="12">
        <f t="shared" si="0"/>
        <v>135</v>
      </c>
      <c r="I16" s="12">
        <v>239</v>
      </c>
      <c r="J16" s="12">
        <f t="shared" si="1"/>
        <v>104</v>
      </c>
      <c r="K16" s="9" t="s">
        <v>44</v>
      </c>
      <c r="L16" s="7">
        <v>0</v>
      </c>
      <c r="M16" s="7">
        <v>0</v>
      </c>
      <c r="N16" s="7">
        <f t="shared" si="2"/>
        <v>0</v>
      </c>
      <c r="O16" s="13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14" customFormat="1" ht="20.25" customHeight="1" x14ac:dyDescent="0.3">
      <c r="A17" s="7" t="s">
        <v>30</v>
      </c>
      <c r="B17" s="13" t="s">
        <v>31</v>
      </c>
      <c r="C17" s="18" t="s">
        <v>19</v>
      </c>
      <c r="D17" s="12">
        <v>10</v>
      </c>
      <c r="E17" s="18">
        <v>10</v>
      </c>
      <c r="F17" s="12">
        <v>300</v>
      </c>
      <c r="G17" s="12">
        <v>388</v>
      </c>
      <c r="H17" s="12">
        <f t="shared" si="0"/>
        <v>300</v>
      </c>
      <c r="I17" s="12">
        <v>388</v>
      </c>
      <c r="J17" s="12">
        <f t="shared" si="1"/>
        <v>88</v>
      </c>
      <c r="K17" s="9" t="s">
        <v>44</v>
      </c>
      <c r="L17" s="7">
        <v>0</v>
      </c>
      <c r="M17" s="7">
        <v>0</v>
      </c>
      <c r="N17" s="7">
        <f t="shared" si="2"/>
        <v>0</v>
      </c>
      <c r="O17" s="13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21" customFormat="1" x14ac:dyDescent="0.25">
      <c r="A18" s="16" t="s">
        <v>32</v>
      </c>
      <c r="B18" s="17" t="s">
        <v>33</v>
      </c>
      <c r="C18" s="18" t="s">
        <v>19</v>
      </c>
      <c r="D18" s="19">
        <v>7</v>
      </c>
      <c r="E18" s="20">
        <v>5</v>
      </c>
      <c r="F18" s="19">
        <v>140</v>
      </c>
      <c r="G18" s="19">
        <v>269</v>
      </c>
      <c r="H18" s="19">
        <f t="shared" si="0"/>
        <v>140</v>
      </c>
      <c r="I18" s="19">
        <v>269</v>
      </c>
      <c r="J18" s="19">
        <f t="shared" si="1"/>
        <v>129</v>
      </c>
      <c r="K18" s="9" t="s">
        <v>44</v>
      </c>
      <c r="L18" s="7">
        <v>0</v>
      </c>
      <c r="M18" s="7">
        <v>0</v>
      </c>
      <c r="N18" s="7">
        <f t="shared" si="2"/>
        <v>0</v>
      </c>
      <c r="O18" s="13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21" customFormat="1" ht="20.25" x14ac:dyDescent="0.3">
      <c r="A19" s="16">
        <v>5</v>
      </c>
      <c r="B19" s="17" t="s">
        <v>34</v>
      </c>
      <c r="C19" s="18" t="s">
        <v>19</v>
      </c>
      <c r="D19" s="19">
        <v>3</v>
      </c>
      <c r="E19" s="22"/>
      <c r="F19" s="19">
        <v>285</v>
      </c>
      <c r="G19" s="19"/>
      <c r="H19" s="19">
        <f t="shared" si="0"/>
        <v>285</v>
      </c>
      <c r="I19" s="19"/>
      <c r="J19" s="19">
        <f t="shared" si="1"/>
        <v>-285</v>
      </c>
      <c r="K19" s="9"/>
      <c r="L19" s="7">
        <v>0</v>
      </c>
      <c r="M19" s="7">
        <v>0</v>
      </c>
      <c r="N19" s="7">
        <f t="shared" si="2"/>
        <v>0</v>
      </c>
      <c r="O19" s="13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14" customFormat="1" ht="18.75" customHeight="1" x14ac:dyDescent="0.25">
      <c r="A20" s="7">
        <v>6</v>
      </c>
      <c r="B20" s="13" t="s">
        <v>35</v>
      </c>
      <c r="C20" s="18" t="s">
        <v>36</v>
      </c>
      <c r="D20" s="12"/>
      <c r="E20" s="18"/>
      <c r="F20" s="12">
        <v>8982.4</v>
      </c>
      <c r="G20" s="12">
        <v>6309.451</v>
      </c>
      <c r="H20" s="12">
        <f t="shared" si="0"/>
        <v>8982.4</v>
      </c>
      <c r="I20" s="12">
        <v>6309.451</v>
      </c>
      <c r="J20" s="12">
        <f t="shared" si="1"/>
        <v>-2672.9489999999996</v>
      </c>
      <c r="K20" s="9" t="s">
        <v>44</v>
      </c>
      <c r="L20" s="7">
        <v>0</v>
      </c>
      <c r="M20" s="7">
        <v>0</v>
      </c>
      <c r="N20" s="7">
        <f t="shared" si="2"/>
        <v>0</v>
      </c>
      <c r="O20" s="13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14" customFormat="1" ht="30" x14ac:dyDescent="0.3">
      <c r="A21" s="7">
        <v>7</v>
      </c>
      <c r="B21" s="13" t="s">
        <v>37</v>
      </c>
      <c r="C21" s="18" t="s">
        <v>19</v>
      </c>
      <c r="D21" s="12">
        <v>5</v>
      </c>
      <c r="E21" s="18">
        <v>2</v>
      </c>
      <c r="F21" s="12">
        <v>2.5</v>
      </c>
      <c r="G21" s="12">
        <v>4833.8</v>
      </c>
      <c r="H21" s="12">
        <f t="shared" si="0"/>
        <v>2.5</v>
      </c>
      <c r="I21" s="12">
        <v>4833.8</v>
      </c>
      <c r="J21" s="12">
        <f t="shared" si="1"/>
        <v>4831.3</v>
      </c>
      <c r="K21" s="9" t="s">
        <v>44</v>
      </c>
      <c r="L21" s="7">
        <v>0</v>
      </c>
      <c r="M21" s="7">
        <v>0</v>
      </c>
      <c r="N21" s="7">
        <f t="shared" si="2"/>
        <v>0</v>
      </c>
      <c r="O21" s="13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14" customFormat="1" ht="60" x14ac:dyDescent="0.25">
      <c r="A22" s="7">
        <v>8</v>
      </c>
      <c r="B22" s="13" t="s">
        <v>38</v>
      </c>
      <c r="C22" s="18" t="s">
        <v>39</v>
      </c>
      <c r="D22" s="12">
        <v>1</v>
      </c>
      <c r="E22" s="18">
        <v>1</v>
      </c>
      <c r="F22" s="12">
        <v>3360</v>
      </c>
      <c r="G22" s="12">
        <v>3039.52</v>
      </c>
      <c r="H22" s="12">
        <f t="shared" si="0"/>
        <v>3360</v>
      </c>
      <c r="I22" s="12">
        <v>3039.52</v>
      </c>
      <c r="J22" s="12">
        <f t="shared" si="1"/>
        <v>-320.48</v>
      </c>
      <c r="K22" s="9" t="s">
        <v>44</v>
      </c>
      <c r="L22" s="7">
        <v>0</v>
      </c>
      <c r="M22" s="7">
        <v>0</v>
      </c>
      <c r="N22" s="7">
        <f t="shared" si="2"/>
        <v>0</v>
      </c>
      <c r="O22" s="13"/>
      <c r="P22" s="7">
        <v>0</v>
      </c>
      <c r="Q22" s="7">
        <v>0</v>
      </c>
      <c r="R22" s="7">
        <v>0</v>
      </c>
      <c r="S22" s="7"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14" customFormat="1" ht="30" x14ac:dyDescent="0.3">
      <c r="A23" s="7">
        <v>9</v>
      </c>
      <c r="B23" s="13" t="s">
        <v>40</v>
      </c>
      <c r="C23" s="18" t="s">
        <v>19</v>
      </c>
      <c r="D23" s="12">
        <v>1</v>
      </c>
      <c r="E23" s="18">
        <v>1</v>
      </c>
      <c r="F23" s="12">
        <v>800</v>
      </c>
      <c r="G23" s="12">
        <v>500</v>
      </c>
      <c r="H23" s="12">
        <f t="shared" si="0"/>
        <v>800</v>
      </c>
      <c r="I23" s="12">
        <v>500</v>
      </c>
      <c r="J23" s="12">
        <f t="shared" si="1"/>
        <v>-300</v>
      </c>
      <c r="K23" s="9" t="s">
        <v>44</v>
      </c>
      <c r="L23" s="7">
        <v>0</v>
      </c>
      <c r="M23" s="7">
        <v>0</v>
      </c>
      <c r="N23" s="7">
        <f t="shared" si="2"/>
        <v>0</v>
      </c>
      <c r="O23" s="13"/>
      <c r="P23" s="7">
        <v>0</v>
      </c>
      <c r="Q23" s="7">
        <v>0</v>
      </c>
      <c r="R23" s="7">
        <v>0</v>
      </c>
      <c r="S23" s="7">
        <v>0</v>
      </c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14" customFormat="1" ht="45" x14ac:dyDescent="0.25">
      <c r="A24" s="7">
        <v>10</v>
      </c>
      <c r="B24" s="13" t="s">
        <v>41</v>
      </c>
      <c r="C24" s="18" t="s">
        <v>19</v>
      </c>
      <c r="D24" s="12">
        <v>1</v>
      </c>
      <c r="E24" s="18">
        <v>1</v>
      </c>
      <c r="F24" s="12">
        <v>500</v>
      </c>
      <c r="G24" s="12">
        <v>475</v>
      </c>
      <c r="H24" s="12">
        <f t="shared" si="0"/>
        <v>500</v>
      </c>
      <c r="I24" s="12">
        <v>475</v>
      </c>
      <c r="J24" s="12">
        <f t="shared" si="1"/>
        <v>-25</v>
      </c>
      <c r="K24" s="9" t="s">
        <v>44</v>
      </c>
      <c r="L24" s="7">
        <v>0</v>
      </c>
      <c r="M24" s="7">
        <v>0</v>
      </c>
      <c r="N24" s="7">
        <f t="shared" si="2"/>
        <v>0</v>
      </c>
      <c r="O24" s="13"/>
      <c r="P24" s="7">
        <v>0</v>
      </c>
      <c r="Q24" s="7">
        <v>0</v>
      </c>
      <c r="R24" s="7">
        <v>0</v>
      </c>
      <c r="S24" s="7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14" customFormat="1" ht="30" x14ac:dyDescent="0.3">
      <c r="A25" s="7">
        <v>11</v>
      </c>
      <c r="B25" s="13" t="s">
        <v>42</v>
      </c>
      <c r="C25" s="18" t="s">
        <v>19</v>
      </c>
      <c r="D25" s="12">
        <v>1</v>
      </c>
      <c r="E25" s="18">
        <v>1</v>
      </c>
      <c r="F25" s="12">
        <v>829.3</v>
      </c>
      <c r="G25" s="12">
        <v>310</v>
      </c>
      <c r="H25" s="12">
        <f t="shared" si="0"/>
        <v>829.3</v>
      </c>
      <c r="I25" s="12">
        <v>310</v>
      </c>
      <c r="J25" s="12">
        <f t="shared" si="1"/>
        <v>-519.29999999999995</v>
      </c>
      <c r="K25" s="9" t="s">
        <v>44</v>
      </c>
      <c r="L25" s="7">
        <v>0</v>
      </c>
      <c r="M25" s="7">
        <v>0</v>
      </c>
      <c r="N25" s="7">
        <f t="shared" si="2"/>
        <v>0</v>
      </c>
      <c r="O25" s="13"/>
      <c r="P25" s="7">
        <v>0</v>
      </c>
      <c r="Q25" s="7">
        <v>0</v>
      </c>
      <c r="R25" s="7">
        <v>0</v>
      </c>
      <c r="S25" s="7">
        <v>0</v>
      </c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s="26" customFormat="1" x14ac:dyDescent="0.25">
      <c r="A26" s="23"/>
      <c r="B26" s="24" t="s">
        <v>43</v>
      </c>
      <c r="C26" s="24"/>
      <c r="D26" s="23"/>
      <c r="E26" s="23"/>
      <c r="F26" s="25">
        <f>SUM(F10:F12,F13+F20+F21+F22+F23+F24+F25+F19)</f>
        <v>28453.199999999997</v>
      </c>
      <c r="G26" s="25">
        <f>G10+G11+G12+G13+G19+G20+G21+G22+G23+G24+G25</f>
        <v>26008.453000000001</v>
      </c>
      <c r="H26" s="25">
        <f>SUM(H10:H12,H13+H20+H21+H22+H23+H24+H25+H19)</f>
        <v>28453.199999999997</v>
      </c>
      <c r="I26" s="25">
        <f>I10+I11+I12+I13+I19+I20+I21+I22+I23+I24+I25</f>
        <v>26008.453000000001</v>
      </c>
      <c r="J26" s="25">
        <f>I26-H26</f>
        <v>-2444.7469999999958</v>
      </c>
      <c r="K26" s="24"/>
      <c r="L26" s="23">
        <v>0</v>
      </c>
      <c r="M26" s="23">
        <v>0</v>
      </c>
      <c r="N26" s="23">
        <f>M26-L26</f>
        <v>0</v>
      </c>
      <c r="O26" s="24"/>
      <c r="P26" s="23">
        <f>O26-N26</f>
        <v>0</v>
      </c>
      <c r="Q26" s="23">
        <f>P26-O26</f>
        <v>0</v>
      </c>
      <c r="R26" s="25">
        <f>SUM(R10:R13,R16:R17,R20:R25)</f>
        <v>0</v>
      </c>
      <c r="S26" s="25">
        <f>SUM(S10:S13,S16:S17,S20:S25)</f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83" s="8" customFormat="1" ht="20.25" x14ac:dyDescent="0.3">
      <c r="A27" s="27"/>
      <c r="B27" s="28"/>
      <c r="C27" s="28"/>
      <c r="D27" s="27"/>
      <c r="E27" s="27"/>
      <c r="F27" s="27"/>
      <c r="G27" s="29"/>
      <c r="H27" s="27"/>
      <c r="I27" s="29"/>
      <c r="J27" s="29"/>
      <c r="K27" s="28"/>
      <c r="L27" s="27"/>
      <c r="M27" s="27"/>
      <c r="N27" s="27"/>
      <c r="O27" s="28"/>
      <c r="P27" s="27"/>
      <c r="Q27" s="27"/>
      <c r="R27" s="27"/>
      <c r="S27" s="27"/>
      <c r="T27" s="2"/>
      <c r="U27" s="2"/>
      <c r="V27" s="1"/>
      <c r="W27" s="3"/>
      <c r="X27" s="4"/>
      <c r="Y27" s="5"/>
      <c r="Z27" s="2"/>
      <c r="AA27" s="2"/>
      <c r="AB27" s="1"/>
      <c r="AC27" s="3"/>
      <c r="AD27" s="4"/>
      <c r="AE27" s="5"/>
      <c r="AF27" s="2"/>
      <c r="AG27" s="2"/>
      <c r="AH27" s="1"/>
      <c r="AI27" s="3"/>
      <c r="AJ27" s="4"/>
      <c r="AK27" s="5"/>
      <c r="AL27" s="2"/>
      <c r="AM27" s="2"/>
      <c r="AN27" s="1"/>
      <c r="AO27" s="3"/>
      <c r="AP27" s="4"/>
      <c r="AQ27" s="5"/>
      <c r="AR27" s="2"/>
      <c r="AS27" s="2"/>
      <c r="AT27" s="1"/>
      <c r="AU27" s="3"/>
      <c r="AV27" s="4"/>
      <c r="AW27" s="5"/>
      <c r="AX27" s="2"/>
      <c r="AY27" s="2"/>
      <c r="AZ27" s="1"/>
      <c r="BA27" s="3"/>
      <c r="BB27" s="4"/>
      <c r="BC27" s="5"/>
      <c r="BD27" s="2"/>
      <c r="BE27" s="2"/>
      <c r="BF27" s="1"/>
      <c r="BG27" s="3"/>
      <c r="BH27" s="4"/>
      <c r="BI27" s="5"/>
      <c r="BJ27" s="2"/>
      <c r="BK27" s="2"/>
      <c r="BL27" s="1"/>
      <c r="BM27" s="3"/>
      <c r="BN27" s="4"/>
      <c r="BO27" s="5"/>
      <c r="BP27" s="2"/>
      <c r="BQ27" s="2"/>
      <c r="BR27" s="1"/>
      <c r="BS27" s="3"/>
      <c r="BT27" s="4"/>
      <c r="BU27" s="5"/>
      <c r="BV27" s="2"/>
      <c r="BW27" s="2"/>
      <c r="BX27" s="1"/>
      <c r="BY27" s="3"/>
      <c r="BZ27" s="4"/>
      <c r="CA27" s="5"/>
      <c r="CB27" s="2"/>
      <c r="CC27" s="2"/>
      <c r="CD27" s="1"/>
      <c r="CE27" s="3"/>
    </row>
    <row r="28" spans="1:83" s="8" customFormat="1" ht="36.75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pans="1:83" s="8" customFormat="1" ht="25.5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"/>
      <c r="U29" s="2"/>
      <c r="V29" s="1"/>
      <c r="W29" s="3"/>
      <c r="X29" s="4"/>
      <c r="Y29" s="5"/>
      <c r="Z29" s="2"/>
      <c r="AA29" s="2"/>
      <c r="AB29" s="1"/>
      <c r="AC29" s="3"/>
      <c r="AD29" s="4"/>
      <c r="AE29" s="5"/>
      <c r="AF29" s="2"/>
      <c r="AG29" s="2"/>
      <c r="AH29" s="1"/>
      <c r="AI29" s="3"/>
      <c r="AJ29" s="4"/>
      <c r="AK29" s="5"/>
      <c r="AL29" s="2"/>
      <c r="AM29" s="2"/>
      <c r="AN29" s="1"/>
      <c r="AO29" s="3"/>
      <c r="AP29" s="4"/>
      <c r="AQ29" s="5"/>
      <c r="AR29" s="2"/>
      <c r="AS29" s="2"/>
      <c r="AT29" s="1"/>
      <c r="AU29" s="3"/>
      <c r="AV29" s="4"/>
      <c r="AW29" s="5"/>
      <c r="AX29" s="2"/>
      <c r="AY29" s="2"/>
      <c r="AZ29" s="1"/>
      <c r="BA29" s="3"/>
      <c r="BB29" s="4"/>
      <c r="BC29" s="5"/>
      <c r="BD29" s="2"/>
      <c r="BE29" s="2"/>
      <c r="BF29" s="1"/>
      <c r="BG29" s="3"/>
      <c r="BH29" s="4"/>
      <c r="BI29" s="5"/>
      <c r="BJ29" s="2"/>
      <c r="BK29" s="2"/>
      <c r="BL29" s="1"/>
      <c r="BM29" s="3"/>
      <c r="BN29" s="4"/>
      <c r="BO29" s="5"/>
      <c r="BP29" s="2"/>
      <c r="BQ29" s="2"/>
      <c r="BR29" s="1"/>
      <c r="BS29" s="3"/>
      <c r="BT29" s="4"/>
      <c r="BU29" s="5"/>
      <c r="BV29" s="2"/>
      <c r="BW29" s="2"/>
      <c r="BX29" s="1"/>
      <c r="BY29" s="3"/>
      <c r="BZ29" s="4"/>
      <c r="CA29" s="5"/>
      <c r="CB29" s="2"/>
      <c r="CC29" s="2"/>
      <c r="CD29" s="1"/>
      <c r="CE29" s="3"/>
    </row>
    <row r="30" spans="1:83" x14ac:dyDescent="0.25">
      <c r="A30" s="31"/>
      <c r="D30" s="30"/>
      <c r="E30" s="30"/>
      <c r="F30" s="30"/>
      <c r="G30" s="30"/>
      <c r="H30" s="30"/>
      <c r="I30" s="30"/>
      <c r="J30" s="30"/>
      <c r="M30" s="32"/>
    </row>
    <row r="31" spans="1:83" x14ac:dyDescent="0.25">
      <c r="A31" s="31"/>
      <c r="D31" s="30"/>
      <c r="E31" s="30"/>
      <c r="F31" s="30"/>
      <c r="G31" s="30"/>
      <c r="H31" s="30"/>
      <c r="I31" s="30"/>
      <c r="J31" s="30"/>
    </row>
    <row r="32" spans="1:83" x14ac:dyDescent="0.25">
      <c r="D32" s="30"/>
      <c r="E32" s="30"/>
      <c r="F32" s="30"/>
      <c r="G32" s="30"/>
      <c r="H32" s="30"/>
      <c r="I32" s="30"/>
      <c r="J32" s="30"/>
    </row>
  </sheetData>
  <mergeCells count="14">
    <mergeCell ref="A28:S28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</mergeCells>
  <printOptions horizontalCentered="1"/>
  <pageMargins left="0.39370078740157483" right="0.39370078740157483" top="0.39370078740157483" bottom="0.39370078740157483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 (факт1-с) (4)</vt:lpstr>
      <vt:lpstr>'4 квартал 2022 (факт1-с) (4)'!Область_печати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2024-06-13T09:42:57Z</dcterms:created>
  <dcterms:modified xsi:type="dcterms:W3CDTF">2024-06-13T11:03:44Z</dcterms:modified>
</cp:coreProperties>
</file>