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3 год\"/>
    </mc:Choice>
  </mc:AlternateContent>
  <xr:revisionPtr revIDLastSave="0" documentId="13_ncr:1_{01B70A92-8B64-42A9-A56E-C78CCF162011}" xr6:coauthVersionLast="47" xr6:coauthVersionMax="47" xr10:uidLastSave="{00000000-0000-0000-0000-000000000000}"/>
  <bookViews>
    <workbookView xWindow="-120" yWindow="-120" windowWidth="29040" windowHeight="15840" xr2:uid="{C9F071B3-C6D1-4FBE-A336-3FA3DEC9BA1A}"/>
  </bookViews>
  <sheets>
    <sheet name="4 квартал 2023 " sheetId="1" r:id="rId1"/>
  </sheets>
  <definedNames>
    <definedName name="sub1001579239" localSheetId="0">'4 квартал 2023 '!#REF!</definedName>
    <definedName name="sub1004493377" localSheetId="0">'4 квартал 2023 '!#REF!</definedName>
    <definedName name="_xlnm.Print_Area" localSheetId="0">'4 квартал 2023 '!$A$1:$S$23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0" i="1"/>
  <c r="G19" i="1"/>
  <c r="N22" i="1"/>
  <c r="P22" i="1" s="1"/>
  <c r="Q22" i="1" s="1"/>
  <c r="R22" i="1" s="1"/>
  <c r="S22" i="1" s="1"/>
  <c r="G22" i="1"/>
  <c r="F22" i="1"/>
  <c r="N21" i="1"/>
  <c r="H21" i="1"/>
  <c r="J21" i="1" s="1"/>
  <c r="N20" i="1"/>
  <c r="I20" i="1"/>
  <c r="J20" i="1" s="1"/>
  <c r="H20" i="1"/>
  <c r="N19" i="1"/>
  <c r="I19" i="1"/>
  <c r="H19" i="1"/>
  <c r="J19" i="1" s="1"/>
  <c r="N18" i="1"/>
  <c r="H18" i="1"/>
  <c r="J18" i="1" s="1"/>
  <c r="N17" i="1"/>
  <c r="J17" i="1"/>
  <c r="H17" i="1"/>
  <c r="N16" i="1"/>
  <c r="H16" i="1"/>
  <c r="J16" i="1" s="1"/>
  <c r="N15" i="1"/>
  <c r="H15" i="1"/>
  <c r="H22" i="1" s="1"/>
  <c r="N14" i="1"/>
  <c r="H14" i="1"/>
  <c r="J14" i="1" s="1"/>
  <c r="N13" i="1"/>
  <c r="J13" i="1"/>
  <c r="H13" i="1"/>
  <c r="N11" i="1"/>
  <c r="I11" i="1"/>
  <c r="I22" i="1" s="1"/>
  <c r="J22" i="1" s="1"/>
  <c r="H11" i="1"/>
  <c r="J11" i="1" l="1"/>
  <c r="J15" i="1"/>
</calcChain>
</file>

<file path=xl/sharedStrings.xml><?xml version="1.0" encoding="utf-8"?>
<sst xmlns="http://schemas.openxmlformats.org/spreadsheetml/2006/main" count="59" uniqueCount="34">
  <si>
    <t>Информация субъекта естественной монополии об исполнении инвестиционной программы (проекта) за 4 квартал 2023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</si>
  <si>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</si>
  <si>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</si>
  <si>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</si>
  <si>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</si>
  <si>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</si>
  <si>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</si>
  <si>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</si>
  <si>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</si>
  <si>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</si>
  <si>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</si>
  <si>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</si>
  <si>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</si>
  <si>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</si>
  <si>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</si>
  <si>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</si>
  <si>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</si>
  <si>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</si>
  <si>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Мероприятие, утвержденной инвстиционной программой 2022 года, перенесенное на 2023 год по причинам, не зависящим от субъекта</t>
  </si>
  <si>
    <t>Принтер HP LaserJet Pro V404dn</t>
  </si>
  <si>
    <t>шт</t>
  </si>
  <si>
    <t>Инвестиционная программа на 2023 год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</si>
  <si>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</si>
  <si>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</si>
  <si>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</si>
  <si>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 xml:space="preserve">Шредер </t>
  </si>
  <si>
    <t>Сейф</t>
  </si>
  <si>
    <t>Сканер скоростной HP ScanJet Enterprise Flow 7500 A4</t>
  </si>
  <si>
    <t xml:space="preserve">Лицензии </t>
  </si>
  <si>
    <t>сумма</t>
  </si>
  <si>
    <t>Жесткий диск</t>
  </si>
  <si>
    <t>Коммутатор HP Aruba 2530-48G (J9772)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</si>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</sst>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0" fillId="0" borderId="4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3" fontId="14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EEED-A602-411E-AED9-D0882C3A1493}">
  <sheetPr>
    <tabColor rgb="FFFF0000"/>
  </sheetPr>
  <dimension ref="A1:CE27"/>
  <sheetViews>
    <sheetView tabSelected="1" view="pageBreakPreview" topLeftCell="A4" zoomScale="75" zoomScaleNormal="55" zoomScaleSheetLayoutView="75" workbookViewId="0">
      <selection activeCell="K21" sqref="K21"/>
    </sheetView>
  </sheetViews>
  <sheetFormatPr defaultRowHeight="15.75" x14ac:dyDescent="0.25"/>
  <cols>
    <col min="1" max="1" width="5.44140625" style="6" customWidth="1"/>
    <col min="2" max="2" width="30.55468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83" ht="22.5" customHeight="1" x14ac:dyDescent="0.25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83" s="8" customFormat="1" ht="30" customHeight="1" x14ac:dyDescent="0.25">
      <c r="A6" s="38" t="s">
        <v>3</v>
      </c>
      <c r="B6" s="41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83" s="8" customFormat="1" ht="45" customHeight="1" x14ac:dyDescent="0.3">
      <c r="A7" s="39"/>
      <c r="B7" s="38" t="s">
        <v>5</v>
      </c>
      <c r="C7" s="38" t="s">
        <v>6</v>
      </c>
      <c r="D7" s="41" t="s">
        <v>7</v>
      </c>
      <c r="E7" s="41"/>
      <c r="F7" s="41" t="s">
        <v>8</v>
      </c>
      <c r="G7" s="41"/>
      <c r="H7" s="41" t="s">
        <v>9</v>
      </c>
      <c r="I7" s="41"/>
      <c r="J7" s="41"/>
      <c r="K7" s="41"/>
      <c r="L7" s="41" t="s">
        <v>10</v>
      </c>
      <c r="M7" s="41"/>
      <c r="N7" s="41"/>
      <c r="O7" s="41"/>
      <c r="P7" s="41" t="s">
        <v>11</v>
      </c>
      <c r="Q7" s="41"/>
      <c r="R7" s="41" t="s">
        <v>12</v>
      </c>
      <c r="S7" s="41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40"/>
      <c r="B8" s="40"/>
      <c r="C8" s="40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33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ht="18" customHeight="1" x14ac:dyDescent="0.3">
      <c r="A10" s="43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2"/>
      <c r="U10" s="2"/>
      <c r="V10" s="1"/>
      <c r="W10" s="3"/>
      <c r="X10" s="4"/>
      <c r="Y10" s="5"/>
      <c r="Z10" s="2"/>
      <c r="AA10" s="2"/>
      <c r="AB10" s="1"/>
      <c r="AC10" s="3"/>
      <c r="AD10" s="4"/>
      <c r="AE10" s="5"/>
      <c r="AF10" s="2"/>
      <c r="AG10" s="2"/>
      <c r="AH10" s="1"/>
      <c r="AI10" s="3"/>
      <c r="AJ10" s="4"/>
      <c r="AK10" s="5"/>
      <c r="AL10" s="2"/>
      <c r="AM10" s="2"/>
      <c r="AN10" s="1"/>
      <c r="AO10" s="3"/>
      <c r="AP10" s="4"/>
      <c r="AQ10" s="5"/>
      <c r="AR10" s="2"/>
      <c r="AS10" s="2"/>
      <c r="AT10" s="1"/>
      <c r="AU10" s="3"/>
      <c r="AV10" s="4"/>
      <c r="AW10" s="5"/>
      <c r="AX10" s="2"/>
      <c r="AY10" s="2"/>
      <c r="AZ10" s="1"/>
      <c r="BA10" s="3"/>
      <c r="BB10" s="4"/>
      <c r="BC10" s="5"/>
      <c r="BD10" s="2"/>
      <c r="BE10" s="2"/>
      <c r="BF10" s="1"/>
      <c r="BG10" s="3"/>
      <c r="BH10" s="4"/>
      <c r="BI10" s="5"/>
      <c r="BJ10" s="2"/>
      <c r="BK10" s="2"/>
      <c r="BL10" s="1"/>
      <c r="BM10" s="3"/>
      <c r="BN10" s="4"/>
      <c r="BO10" s="5"/>
      <c r="BP10" s="2"/>
      <c r="BQ10" s="2"/>
      <c r="BR10" s="1"/>
      <c r="BS10" s="3"/>
      <c r="BT10" s="4"/>
      <c r="BU10" s="5"/>
      <c r="BV10" s="2"/>
      <c r="BW10" s="2"/>
      <c r="BX10" s="1"/>
      <c r="BY10" s="3"/>
      <c r="BZ10" s="4"/>
      <c r="CA10" s="5"/>
      <c r="CB10" s="2"/>
      <c r="CC10" s="2"/>
      <c r="CD10" s="1"/>
      <c r="CE10" s="3"/>
    </row>
    <row r="11" spans="1:83" s="8" customFormat="1" ht="18.75" x14ac:dyDescent="0.25">
      <c r="A11" s="7">
        <v>1</v>
      </c>
      <c r="B11" s="9" t="s">
        <v>19</v>
      </c>
      <c r="C11" s="10" t="s">
        <v>20</v>
      </c>
      <c r="D11" s="11">
        <v>12</v>
      </c>
      <c r="E11" s="12"/>
      <c r="F11" s="11">
        <v>2040</v>
      </c>
      <c r="G11" s="12">
        <f>1818.6+439.26</f>
        <v>2257.8599999999997</v>
      </c>
      <c r="H11" s="12">
        <f>F11</f>
        <v>2040</v>
      </c>
      <c r="I11" s="12">
        <f>1818.6+439.26</f>
        <v>2257.8599999999997</v>
      </c>
      <c r="J11" s="13">
        <f>I11-H11</f>
        <v>217.85999999999967</v>
      </c>
      <c r="K11" s="14" t="s">
        <v>33</v>
      </c>
      <c r="L11" s="7">
        <v>0</v>
      </c>
      <c r="M11" s="7">
        <v>0</v>
      </c>
      <c r="N11" s="7">
        <f>M11-L11</f>
        <v>0</v>
      </c>
      <c r="O11" s="15"/>
      <c r="P11" s="7">
        <v>0</v>
      </c>
      <c r="Q11" s="7">
        <v>0</v>
      </c>
      <c r="R11" s="7">
        <v>0</v>
      </c>
      <c r="S11" s="7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8" customFormat="1" ht="18.75" customHeight="1" x14ac:dyDescent="0.25">
      <c r="A12" s="43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7" customFormat="1" ht="20.25" x14ac:dyDescent="0.3">
      <c r="A13" s="7">
        <v>1</v>
      </c>
      <c r="B13" s="16" t="s">
        <v>22</v>
      </c>
      <c r="C13" s="10" t="s">
        <v>20</v>
      </c>
      <c r="D13" s="12">
        <v>20</v>
      </c>
      <c r="E13" s="12"/>
      <c r="F13" s="12">
        <v>2280</v>
      </c>
      <c r="G13" s="12">
        <v>1979.2</v>
      </c>
      <c r="H13" s="12">
        <f t="shared" ref="H13:H21" si="0">F13</f>
        <v>2280</v>
      </c>
      <c r="I13" s="12">
        <v>1979.2</v>
      </c>
      <c r="J13" s="13">
        <f t="shared" ref="J13:J21" si="1">I13-H13</f>
        <v>-300.79999999999995</v>
      </c>
      <c r="K13" s="14" t="s">
        <v>33</v>
      </c>
      <c r="L13" s="7">
        <v>0</v>
      </c>
      <c r="M13" s="7">
        <v>0</v>
      </c>
      <c r="N13" s="7">
        <f>M13-L13</f>
        <v>0</v>
      </c>
      <c r="O13" s="15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17" customFormat="1" ht="58.5" customHeight="1" x14ac:dyDescent="0.25">
      <c r="A14" s="7">
        <v>2</v>
      </c>
      <c r="B14" s="9" t="s">
        <v>23</v>
      </c>
      <c r="C14" s="10" t="s">
        <v>20</v>
      </c>
      <c r="D14" s="12">
        <v>20</v>
      </c>
      <c r="E14" s="12"/>
      <c r="F14" s="12">
        <v>3640</v>
      </c>
      <c r="G14" s="12">
        <v>3003</v>
      </c>
      <c r="H14" s="12">
        <f t="shared" si="0"/>
        <v>3640</v>
      </c>
      <c r="I14" s="12">
        <v>3003</v>
      </c>
      <c r="J14" s="13">
        <f t="shared" si="1"/>
        <v>-637</v>
      </c>
      <c r="K14" s="14" t="s">
        <v>33</v>
      </c>
      <c r="L14" s="7">
        <v>0</v>
      </c>
      <c r="M14" s="7">
        <v>0</v>
      </c>
      <c r="N14" s="7">
        <f>M14-L14</f>
        <v>0</v>
      </c>
      <c r="O14" s="15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17" customFormat="1" ht="108" customHeight="1" x14ac:dyDescent="0.3">
      <c r="A15" s="7">
        <v>3</v>
      </c>
      <c r="B15" s="9" t="s">
        <v>24</v>
      </c>
      <c r="C15" s="18"/>
      <c r="D15" s="13">
        <v>35</v>
      </c>
      <c r="E15" s="13"/>
      <c r="F15" s="13">
        <v>12180</v>
      </c>
      <c r="G15" s="13">
        <v>9025.7999999999993</v>
      </c>
      <c r="H15" s="13">
        <f t="shared" si="0"/>
        <v>12180</v>
      </c>
      <c r="I15" s="13">
        <v>9025.7999999999993</v>
      </c>
      <c r="J15" s="13">
        <f t="shared" si="1"/>
        <v>-3154.2000000000007</v>
      </c>
      <c r="K15" s="14" t="s">
        <v>33</v>
      </c>
      <c r="L15" s="7">
        <v>0</v>
      </c>
      <c r="M15" s="7">
        <v>0</v>
      </c>
      <c r="N15" s="7">
        <f t="shared" ref="N15:N21" si="2">M15-L15</f>
        <v>0</v>
      </c>
      <c r="O15" s="15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23" customFormat="1" ht="21" customHeight="1" x14ac:dyDescent="0.25">
      <c r="A16" s="19">
        <v>4</v>
      </c>
      <c r="B16" s="9" t="s">
        <v>25</v>
      </c>
      <c r="C16" s="20" t="s">
        <v>20</v>
      </c>
      <c r="D16" s="21">
        <v>1</v>
      </c>
      <c r="E16" s="22"/>
      <c r="F16" s="21">
        <v>299</v>
      </c>
      <c r="G16" s="21"/>
      <c r="H16" s="21">
        <f t="shared" si="0"/>
        <v>299</v>
      </c>
      <c r="I16" s="21"/>
      <c r="J16" s="13">
        <f t="shared" si="1"/>
        <v>-299</v>
      </c>
      <c r="K16" s="14"/>
      <c r="L16" s="7">
        <v>0</v>
      </c>
      <c r="M16" s="7">
        <v>0</v>
      </c>
      <c r="N16" s="7">
        <f t="shared" si="2"/>
        <v>0</v>
      </c>
      <c r="O16" s="15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23" customFormat="1" ht="22.5" customHeight="1" x14ac:dyDescent="0.3">
      <c r="A17" s="19">
        <v>5</v>
      </c>
      <c r="B17" s="9" t="s">
        <v>26</v>
      </c>
      <c r="C17" s="20" t="s">
        <v>20</v>
      </c>
      <c r="D17" s="21">
        <v>3</v>
      </c>
      <c r="E17" s="22"/>
      <c r="F17" s="21">
        <v>285</v>
      </c>
      <c r="G17" s="21"/>
      <c r="H17" s="21">
        <f t="shared" si="0"/>
        <v>285</v>
      </c>
      <c r="I17" s="21"/>
      <c r="J17" s="13">
        <f t="shared" si="1"/>
        <v>-285</v>
      </c>
      <c r="K17" s="14"/>
      <c r="L17" s="7">
        <v>0</v>
      </c>
      <c r="M17" s="7">
        <v>0</v>
      </c>
      <c r="N17" s="7">
        <f t="shared" si="2"/>
        <v>0</v>
      </c>
      <c r="O17" s="15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17" customFormat="1" ht="37.5" x14ac:dyDescent="0.25">
      <c r="A18" s="7">
        <v>6</v>
      </c>
      <c r="B18" s="9" t="s">
        <v>27</v>
      </c>
      <c r="C18" s="20" t="s">
        <v>20</v>
      </c>
      <c r="D18" s="13">
        <v>1</v>
      </c>
      <c r="E18" s="20"/>
      <c r="F18" s="13">
        <v>644</v>
      </c>
      <c r="G18" s="13">
        <v>535.9</v>
      </c>
      <c r="H18" s="13">
        <f t="shared" si="0"/>
        <v>644</v>
      </c>
      <c r="I18" s="13">
        <v>535.9</v>
      </c>
      <c r="J18" s="13">
        <f t="shared" si="1"/>
        <v>-108.10000000000002</v>
      </c>
      <c r="K18" s="14" t="s">
        <v>33</v>
      </c>
      <c r="L18" s="7">
        <v>0</v>
      </c>
      <c r="M18" s="7">
        <v>0</v>
      </c>
      <c r="N18" s="7">
        <f t="shared" si="2"/>
        <v>0</v>
      </c>
      <c r="O18" s="15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17" customFormat="1" ht="20.25" customHeight="1" x14ac:dyDescent="0.3">
      <c r="A19" s="7">
        <v>7</v>
      </c>
      <c r="B19" s="9" t="s">
        <v>28</v>
      </c>
      <c r="C19" s="20" t="s">
        <v>29</v>
      </c>
      <c r="D19" s="13"/>
      <c r="E19" s="20"/>
      <c r="F19" s="13">
        <v>8982</v>
      </c>
      <c r="G19" s="12">
        <f>1150.9+936.5+8113.7+2143.84</f>
        <v>12344.94</v>
      </c>
      <c r="H19" s="13">
        <f t="shared" si="0"/>
        <v>8982</v>
      </c>
      <c r="I19" s="12">
        <f>1150.9+936.5+8113.7+2143.84</f>
        <v>12344.94</v>
      </c>
      <c r="J19" s="13">
        <f t="shared" si="1"/>
        <v>3362.9400000000005</v>
      </c>
      <c r="K19" s="14" t="s">
        <v>33</v>
      </c>
      <c r="L19" s="7">
        <v>0</v>
      </c>
      <c r="M19" s="7">
        <v>0</v>
      </c>
      <c r="N19" s="7">
        <f t="shared" si="2"/>
        <v>0</v>
      </c>
      <c r="O19" s="15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23" customFormat="1" ht="18.75" x14ac:dyDescent="0.25">
      <c r="A20" s="19">
        <v>8</v>
      </c>
      <c r="B20" s="9" t="s">
        <v>30</v>
      </c>
      <c r="C20" s="20" t="s">
        <v>20</v>
      </c>
      <c r="D20" s="21">
        <v>12</v>
      </c>
      <c r="E20" s="22"/>
      <c r="F20" s="21">
        <v>5011</v>
      </c>
      <c r="G20" s="12">
        <f>252+2398.07+972.2+1555.07</f>
        <v>5177.34</v>
      </c>
      <c r="H20" s="21">
        <f t="shared" si="0"/>
        <v>5011</v>
      </c>
      <c r="I20" s="12">
        <f>252+2398.07+972.2+1555.07</f>
        <v>5177.34</v>
      </c>
      <c r="J20" s="21">
        <f t="shared" si="1"/>
        <v>166.34000000000015</v>
      </c>
      <c r="K20" s="14" t="s">
        <v>33</v>
      </c>
      <c r="L20" s="7">
        <v>0</v>
      </c>
      <c r="M20" s="7">
        <v>0</v>
      </c>
      <c r="N20" s="7">
        <f t="shared" si="2"/>
        <v>0</v>
      </c>
      <c r="O20" s="15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23" customFormat="1" ht="37.5" x14ac:dyDescent="0.3">
      <c r="A21" s="19">
        <v>9</v>
      </c>
      <c r="B21" s="9" t="s">
        <v>31</v>
      </c>
      <c r="C21" s="20" t="s">
        <v>20</v>
      </c>
      <c r="D21" s="21">
        <v>5</v>
      </c>
      <c r="E21" s="24"/>
      <c r="F21" s="13">
        <v>3</v>
      </c>
      <c r="G21" s="12">
        <v>1079.6199999999999</v>
      </c>
      <c r="H21" s="13">
        <f t="shared" si="0"/>
        <v>3</v>
      </c>
      <c r="I21" s="12">
        <v>1079.6199999999999</v>
      </c>
      <c r="J21" s="13">
        <f t="shared" si="1"/>
        <v>1076.6199999999999</v>
      </c>
      <c r="K21" s="14" t="s">
        <v>33</v>
      </c>
      <c r="L21" s="7">
        <v>0</v>
      </c>
      <c r="M21" s="7">
        <v>0</v>
      </c>
      <c r="N21" s="7">
        <f t="shared" si="2"/>
        <v>0</v>
      </c>
      <c r="O21" s="15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28" customFormat="1" x14ac:dyDescent="0.25">
      <c r="A22" s="25"/>
      <c r="B22" s="26" t="s">
        <v>32</v>
      </c>
      <c r="C22" s="26"/>
      <c r="D22" s="25"/>
      <c r="E22" s="25"/>
      <c r="F22" s="27">
        <f>F11+F13+F14+F15+F16+F17+F18+F19+F20+F21</f>
        <v>35364</v>
      </c>
      <c r="G22" s="27">
        <f t="shared" ref="G22:I22" si="3">G11+G13+G14+G15+G16+G17+G18+G19+G20+G21</f>
        <v>35403.659999999996</v>
      </c>
      <c r="H22" s="27">
        <f t="shared" si="3"/>
        <v>35364</v>
      </c>
      <c r="I22" s="27">
        <f t="shared" si="3"/>
        <v>35403.659999999996</v>
      </c>
      <c r="J22" s="27">
        <f>I22-H22</f>
        <v>39.659999999996217</v>
      </c>
      <c r="K22" s="26"/>
      <c r="L22" s="25">
        <v>0</v>
      </c>
      <c r="M22" s="25">
        <v>0</v>
      </c>
      <c r="N22" s="25">
        <f>M22-L22</f>
        <v>0</v>
      </c>
      <c r="O22" s="26"/>
      <c r="P22" s="25">
        <f>O22-N22</f>
        <v>0</v>
      </c>
      <c r="Q22" s="25">
        <f>P22-O22</f>
        <v>0</v>
      </c>
      <c r="R22" s="25">
        <f>Q22-P22</f>
        <v>0</v>
      </c>
      <c r="S22" s="25">
        <f>R22-Q22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8" customFormat="1" ht="20.25" x14ac:dyDescent="0.3">
      <c r="A23" s="29"/>
      <c r="B23" s="30"/>
      <c r="C23" s="30"/>
      <c r="D23" s="29"/>
      <c r="E23" s="29"/>
      <c r="F23" s="29"/>
      <c r="G23" s="31"/>
      <c r="H23" s="29"/>
      <c r="I23" s="31"/>
      <c r="J23" s="31"/>
      <c r="K23" s="30"/>
      <c r="L23" s="29"/>
      <c r="M23" s="29"/>
      <c r="N23" s="29"/>
      <c r="O23" s="30"/>
      <c r="P23" s="29"/>
      <c r="Q23" s="29"/>
      <c r="R23" s="29"/>
      <c r="S23" s="29"/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8" customFormat="1" ht="36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8" customFormat="1" ht="25.5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x14ac:dyDescent="0.25">
      <c r="A26" s="33"/>
      <c r="D26" s="32"/>
      <c r="E26" s="32"/>
      <c r="F26" s="32"/>
      <c r="G26" s="32"/>
      <c r="H26" s="32"/>
      <c r="I26" s="32"/>
      <c r="J26" s="32"/>
      <c r="M26" s="34"/>
    </row>
    <row r="27" spans="1:83" x14ac:dyDescent="0.25">
      <c r="A27" s="33"/>
      <c r="D27" s="42"/>
      <c r="E27" s="42"/>
      <c r="I27" s="33"/>
    </row>
  </sheetData>
  <mergeCells count="17">
    <mergeCell ref="D27:E27"/>
    <mergeCell ref="L7:O7"/>
    <mergeCell ref="P7:Q7"/>
    <mergeCell ref="R7:S7"/>
    <mergeCell ref="A10:S10"/>
    <mergeCell ref="A12:S12"/>
    <mergeCell ref="A24:S24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</mergeCells>
  <printOptions horizontalCentered="1"/>
  <pageMargins left="0.39370078740157483" right="0.39370078740157483" top="0.39370078740157483" bottom="0.39370078740157483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2023 </vt:lpstr>
      <vt:lpstr>'4 квартал 2023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2024-06-13T10:22:57Z</dcterms:created>
  <dcterms:modified xsi:type="dcterms:W3CDTF">2024-06-13T11:06:03Z</dcterms:modified>
</cp:coreProperties>
</file>